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Quote Calculator" sheetId="1" state="visible" r:id="rId1"/>
    <sheet name="Pricing Matrix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5">
    <numFmt numFmtId="164" formatCode="&quot;$&quot;#,##0.00"/>
    <numFmt numFmtId="165" formatCode="$#,##0.00;-$#,##0.00"/>
    <numFmt numFmtId="166" formatCode="0.00 &quot;hour&quot;"/>
    <numFmt numFmtId="167" formatCode="&quot;$&quot;#,##0"/>
    <numFmt numFmtId="168" formatCode="_(&quot;$&quot;* #,##0.00_);_(&quot;$&quot;* \(#,##0.00\);_(&quot;$&quot;* &quot;-&quot;??_);_(@_)"/>
  </numFmts>
  <fonts count="24">
    <font>
      <name val="Arial"/>
      <color rgb="FF000000"/>
      <sz val="10"/>
      <scheme val="minor"/>
    </font>
    <font>
      <name val="Arial"/>
      <b val="1"/>
      <color rgb="FFFFFFFF"/>
      <sz val="9"/>
    </font>
    <font>
      <name val="Arial"/>
      <b val="1"/>
      <color rgb="FFFFFFFF"/>
      <sz val="14"/>
    </font>
    <font>
      <name val="Arial"/>
      <color theme="1"/>
      <sz val="10"/>
    </font>
    <font>
      <name val="Arial"/>
      <color theme="1"/>
      <sz val="14"/>
    </font>
    <font>
      <name val="Arial"/>
      <b val="1"/>
      <color rgb="FFFFFFFF"/>
      <sz val="20"/>
    </font>
    <font>
      <name val="Arial"/>
      <b val="1"/>
      <color theme="0"/>
      <sz val="18"/>
    </font>
    <font>
      <name val="Arial"/>
      <i val="1"/>
      <color theme="1"/>
      <sz val="12"/>
    </font>
    <font/>
    <font>
      <name val="Arial"/>
      <b val="1"/>
      <color theme="1"/>
      <sz val="10"/>
    </font>
    <font>
      <name val="Arial"/>
      <color rgb="FF192128"/>
      <sz val="14"/>
    </font>
    <font>
      <name val="Arial"/>
      <b val="1"/>
      <color rgb="FFFFFFFF"/>
      <sz val="12"/>
    </font>
    <font>
      <name val="Arial"/>
      <b val="1"/>
      <color theme="0"/>
      <sz val="12"/>
    </font>
    <font>
      <name val="Arial"/>
      <b val="1"/>
      <color rgb="FFFFFFFF"/>
      <sz val="18"/>
    </font>
    <font>
      <name val="Arial"/>
      <b val="1"/>
      <color theme="1"/>
      <sz val="14"/>
    </font>
    <font>
      <name val="Arial"/>
      <color rgb="FF0000FF"/>
      <sz val="10"/>
    </font>
    <font>
      <name val="Arial"/>
      <i val="1"/>
      <color theme="1"/>
      <sz val="10"/>
    </font>
    <font>
      <name val="Arial"/>
      <b val="1"/>
      <color theme="1"/>
      <sz val="13"/>
    </font>
    <font>
      <name val="Arial"/>
      <b val="1"/>
      <color theme="1"/>
      <sz val="15"/>
    </font>
    <font>
      <name val="Arial"/>
      <color rgb="FF0000FF"/>
      <sz val="14"/>
    </font>
    <font>
      <name val="Arial"/>
      <color theme="1"/>
      <scheme val="minor"/>
    </font>
    <font>
      <name val="Arial"/>
      <color theme="1"/>
      <sz val="14"/>
      <scheme val="minor"/>
    </font>
    <font>
      <name val="Arial"/>
      <color rgb="FF000000"/>
      <sz val="14"/>
    </font>
    <font>
      <name val="Arial"/>
      <b val="1"/>
      <color rgb="FFFF0000"/>
      <sz val="14"/>
    </font>
  </fonts>
  <fills count="14">
    <fill>
      <patternFill/>
    </fill>
    <fill>
      <patternFill patternType="lightGray"/>
    </fill>
    <fill>
      <patternFill patternType="solid">
        <fgColor rgb="FF0C343D"/>
        <bgColor rgb="FF0C343D"/>
      </patternFill>
    </fill>
    <fill>
      <patternFill patternType="solid">
        <fgColor rgb="FF142B26"/>
        <bgColor rgb="FF142B26"/>
      </patternFill>
    </fill>
    <fill>
      <patternFill patternType="solid">
        <fgColor rgb="FFE8F2EA"/>
        <bgColor rgb="FFE8F2EA"/>
      </patternFill>
    </fill>
    <fill>
      <patternFill patternType="solid">
        <fgColor rgb="FFFFFFFF"/>
        <bgColor rgb="FFFFFFFF"/>
      </patternFill>
    </fill>
    <fill>
      <patternFill patternType="solid">
        <fgColor rgb="FF16353F"/>
        <bgColor rgb="FF16353F"/>
      </patternFill>
    </fill>
    <fill>
      <patternFill patternType="solid">
        <fgColor rgb="FFEAF2EA"/>
        <bgColor rgb="FFEAF2EA"/>
      </patternFill>
    </fill>
    <fill>
      <patternFill patternType="solid">
        <fgColor rgb="FFFFF7B2"/>
        <bgColor rgb="FFFFF7B2"/>
      </patternFill>
    </fill>
    <fill>
      <patternFill patternType="solid">
        <fgColor rgb="FFFFF2CC"/>
        <bgColor rgb="FFFFF2CC"/>
      </patternFill>
    </fill>
    <fill>
      <patternFill patternType="solid">
        <fgColor rgb="FFE5F4E8"/>
        <bgColor rgb="FFE5F4E8"/>
      </patternFill>
    </fill>
    <fill>
      <patternFill patternType="solid">
        <fgColor rgb="FFD9EAD3"/>
        <bgColor rgb="FFD9EAD3"/>
      </patternFill>
    </fill>
    <fill>
      <patternFill patternType="solid">
        <fgColor rgb="FFEFF9EF"/>
        <bgColor rgb="FFEFF9EF"/>
      </patternFill>
    </fill>
    <fill>
      <patternFill patternType="solid">
        <fgColor rgb="FFF7FAF7"/>
        <bgColor rgb="FFF7FAF7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6D1CC"/>
      </left>
      <right style="thin">
        <color rgb="FFC6D1CC"/>
      </right>
      <top style="thin">
        <color rgb="FFC6D1CC"/>
      </top>
      <bottom style="thin">
        <color rgb="FFC6D1CC"/>
      </bottom>
    </border>
    <border>
      <left style="thin">
        <color rgb="FFCCD6D1"/>
      </left>
      <right style="thin">
        <color rgb="FFCCD6D1"/>
      </right>
      <bottom style="thin">
        <color rgb="FFCCD6D1"/>
      </bottom>
    </border>
    <border>
      <left style="thin">
        <color rgb="FFCCD6D1"/>
      </left>
      <right style="thin">
        <color rgb="FFCCD6D1"/>
      </right>
      <top style="thin">
        <color rgb="FFCCD6D1"/>
      </top>
    </border>
    <border>
      <left style="thin">
        <color rgb="FFCCD6D1"/>
      </left>
      <top style="thin">
        <color rgb="FFCCD6D1"/>
      </top>
    </border>
    <border>
      <right style="thin">
        <color rgb="FFCCD6D1"/>
      </right>
      <top style="thin">
        <color rgb="FFCCD6D1"/>
      </top>
      <bottom style="thin">
        <color rgb="FFCCD6D1"/>
      </bottom>
    </border>
    <border>
      <left style="thin">
        <color rgb="FFCCD6D1"/>
      </left>
      <right style="thin">
        <color rgb="FFCCD6D1"/>
      </right>
      <top style="thin">
        <color rgb="FFCCD6D1"/>
      </top>
      <bottom style="thin">
        <color rgb="FFCCD6D1"/>
      </bottom>
    </border>
    <border>
      <left style="thin">
        <color rgb="FF000000"/>
      </lef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13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applyAlignment="1" pivotButton="0" quotePrefix="0" xfId="0">
      <alignment vertical="center"/>
    </xf>
    <xf numFmtId="0" fontId="5" fillId="3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vertical="center"/>
    </xf>
    <xf numFmtId="0" fontId="6" fillId="2" borderId="1" applyAlignment="1" pivotButton="0" quotePrefix="0" xfId="0">
      <alignment horizontal="center" vertical="center"/>
    </xf>
    <xf numFmtId="0" fontId="7" fillId="4" borderId="0" applyAlignment="1" pivotButton="0" quotePrefix="0" xfId="0">
      <alignment horizontal="center" vertical="center" wrapText="1"/>
    </xf>
    <xf numFmtId="0" fontId="8" fillId="0" borderId="2" pivotButton="0" quotePrefix="0" xfId="0"/>
    <xf numFmtId="0" fontId="8" fillId="0" borderId="3" pivotButton="0" quotePrefix="0" xfId="0"/>
    <xf numFmtId="0" fontId="2" fillId="2" borderId="1" applyAlignment="1" pivotButton="0" quotePrefix="0" xfId="0">
      <alignment horizontal="center" vertical="center"/>
    </xf>
    <xf numFmtId="0" fontId="9" fillId="0" borderId="0" pivotButton="0" quotePrefix="0" xfId="0"/>
    <xf numFmtId="0" fontId="10" fillId="5" borderId="0" applyAlignment="1" pivotButton="0" quotePrefix="0" xfId="0">
      <alignment vertical="center" wrapText="1"/>
    </xf>
    <xf numFmtId="0" fontId="11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center" vertical="center"/>
    </xf>
    <xf numFmtId="0" fontId="2" fillId="6" borderId="5" applyAlignment="1" pivotButton="0" quotePrefix="0" xfId="0">
      <alignment horizontal="center" vertical="center" wrapText="1"/>
    </xf>
    <xf numFmtId="0" fontId="1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center" vertical="center"/>
    </xf>
    <xf numFmtId="0" fontId="2" fillId="6" borderId="5" applyAlignment="1" pivotButton="0" quotePrefix="0" xfId="0">
      <alignment horizontal="center" vertical="center" wrapText="1"/>
    </xf>
    <xf numFmtId="0" fontId="4" fillId="0" borderId="0" applyAlignment="1" pivotButton="0" quotePrefix="0" xfId="0">
      <alignment vertical="bottom"/>
    </xf>
    <xf numFmtId="0" fontId="13" fillId="2" borderId="1" applyAlignment="1" pivotButton="0" quotePrefix="0" xfId="0">
      <alignment horizontal="left" vertical="center"/>
    </xf>
    <xf numFmtId="0" fontId="14" fillId="7" borderId="1" applyAlignment="1" pivotButton="0" quotePrefix="0" xfId="0">
      <alignment horizontal="center" vertical="bottom"/>
    </xf>
    <xf numFmtId="0" fontId="10" fillId="5" borderId="5" applyAlignment="1" pivotButton="0" quotePrefix="0" xfId="0">
      <alignment vertical="center" wrapText="1"/>
    </xf>
    <xf numFmtId="0" fontId="14" fillId="7" borderId="3" applyAlignment="1" pivotButton="0" quotePrefix="0" xfId="0">
      <alignment vertical="bottom"/>
    </xf>
    <xf numFmtId="0" fontId="6" fillId="2" borderId="3" applyAlignment="1" pivotButton="0" quotePrefix="0" xfId="0">
      <alignment horizontal="center" vertical="center"/>
    </xf>
    <xf numFmtId="0" fontId="4" fillId="0" borderId="0" applyAlignment="1" pivotButton="0" quotePrefix="0" xfId="0">
      <alignment vertical="bottom"/>
    </xf>
    <xf numFmtId="0" fontId="4" fillId="8" borderId="5" applyAlignment="1" pivotButton="0" quotePrefix="0" xfId="0">
      <alignment horizontal="left" vertical="center" wrapText="1"/>
    </xf>
    <xf numFmtId="0" fontId="4" fillId="0" borderId="4" applyAlignment="1" pivotButton="0" quotePrefix="0" xfId="0">
      <alignment vertical="bottom"/>
    </xf>
    <xf numFmtId="0" fontId="3" fillId="0" borderId="4" pivotButton="0" quotePrefix="0" xfId="0"/>
    <xf numFmtId="164" fontId="15" fillId="9" borderId="4" applyAlignment="1" pivotButton="0" quotePrefix="0" xfId="0">
      <alignment horizontal="right"/>
    </xf>
    <xf numFmtId="0" fontId="15" fillId="9" borderId="4" pivotButton="0" quotePrefix="0" xfId="0"/>
    <xf numFmtId="0" fontId="15" fillId="9" borderId="4" applyAlignment="1" pivotButton="0" quotePrefix="0" xfId="0">
      <alignment horizontal="right"/>
    </xf>
    <xf numFmtId="0" fontId="3" fillId="5" borderId="4" pivotButton="0" quotePrefix="0" xfId="0"/>
    <xf numFmtId="164" fontId="4" fillId="0" borderId="4" applyAlignment="1" pivotButton="0" quotePrefix="0" xfId="0">
      <alignment horizontal="right" vertical="bottom"/>
    </xf>
    <xf numFmtId="165" fontId="4" fillId="5" borderId="5" applyAlignment="1" pivotButton="0" quotePrefix="0" xfId="0">
      <alignment horizontal="right" vertical="center" wrapText="1"/>
    </xf>
    <xf numFmtId="166" fontId="4" fillId="5" borderId="4" applyAlignment="1" pivotButton="0" quotePrefix="0" xfId="0">
      <alignment horizontal="right" vertical="bottom"/>
    </xf>
    <xf numFmtId="0" fontId="14" fillId="7" borderId="4" applyAlignment="1" pivotButton="0" quotePrefix="0" xfId="0">
      <alignment horizontal="center" vertical="bottom"/>
    </xf>
    <xf numFmtId="0" fontId="9" fillId="0" borderId="0" applyAlignment="1" pivotButton="0" quotePrefix="0" xfId="0">
      <alignment horizontal="center"/>
    </xf>
    <xf numFmtId="167" fontId="15" fillId="9" borderId="4" pivotButton="0" quotePrefix="0" xfId="0"/>
    <xf numFmtId="10" fontId="14" fillId="7" borderId="4" applyAlignment="1" pivotButton="0" quotePrefix="0" xfId="0">
      <alignment horizontal="right" vertical="bottom"/>
    </xf>
    <xf numFmtId="0" fontId="16" fillId="0" borderId="0" pivotButton="0" quotePrefix="0" xfId="0"/>
    <xf numFmtId="0" fontId="17" fillId="0" borderId="5" applyAlignment="1" pivotButton="0" quotePrefix="0" xfId="0">
      <alignment horizontal="left" vertical="center" wrapText="1"/>
    </xf>
    <xf numFmtId="0" fontId="4" fillId="5" borderId="4" applyAlignment="1" pivotButton="0" quotePrefix="0" xfId="0">
      <alignment vertical="bottom"/>
    </xf>
    <xf numFmtId="0" fontId="10" fillId="5" borderId="6" applyAlignment="1" pivotButton="0" quotePrefix="0" xfId="0">
      <alignment vertical="center" wrapText="1"/>
    </xf>
    <xf numFmtId="0" fontId="10" fillId="0" borderId="6" applyAlignment="1" pivotButton="0" quotePrefix="0" xfId="0">
      <alignment horizontal="left" vertical="center" wrapText="1"/>
    </xf>
    <xf numFmtId="0" fontId="10" fillId="5" borderId="0" applyAlignment="1" pivotButton="0" quotePrefix="0" xfId="0">
      <alignment vertical="center" wrapText="1"/>
    </xf>
    <xf numFmtId="165" fontId="18" fillId="10" borderId="5" applyAlignment="1" pivotButton="0" quotePrefix="0" xfId="0">
      <alignment vertical="center" wrapText="1"/>
    </xf>
    <xf numFmtId="0" fontId="3" fillId="0" borderId="0" pivotButton="0" quotePrefix="0" xfId="0"/>
    <xf numFmtId="0" fontId="2" fillId="2" borderId="4" applyAlignment="1" pivotButton="0" quotePrefix="0" xfId="0">
      <alignment horizontal="center" vertical="bottom"/>
    </xf>
    <xf numFmtId="165" fontId="18" fillId="10" borderId="5" applyAlignment="1" pivotButton="0" quotePrefix="0" xfId="0">
      <alignment horizontal="right" vertical="center" wrapText="1"/>
    </xf>
    <xf numFmtId="0" fontId="2" fillId="2" borderId="1" applyAlignment="1" pivotButton="0" quotePrefix="0" xfId="0">
      <alignment horizontal="center" vertical="bottom"/>
    </xf>
    <xf numFmtId="0" fontId="10" fillId="5" borderId="7" applyAlignment="1" pivotButton="0" quotePrefix="0" xfId="0">
      <alignment horizontal="left" vertical="center" wrapText="1"/>
    </xf>
    <xf numFmtId="1" fontId="10" fillId="5" borderId="7" applyAlignment="1" pivotButton="0" quotePrefix="0" xfId="0">
      <alignment horizontal="center" vertical="center" wrapText="1"/>
    </xf>
    <xf numFmtId="165" fontId="10" fillId="5" borderId="8" applyAlignment="1" pivotButton="0" quotePrefix="0" xfId="0">
      <alignment horizontal="right" vertical="center" wrapText="1"/>
    </xf>
    <xf numFmtId="0" fontId="18" fillId="10" borderId="5" applyAlignment="1" pivotButton="0" quotePrefix="0" xfId="0">
      <alignment horizontal="left" vertical="center" wrapText="1"/>
    </xf>
    <xf numFmtId="164" fontId="3" fillId="11" borderId="0" pivotButton="0" quotePrefix="0" xfId="0"/>
    <xf numFmtId="167" fontId="19" fillId="9" borderId="4" applyAlignment="1" pivotButton="0" quotePrefix="0" xfId="0">
      <alignment horizontal="right" vertical="bottom"/>
    </xf>
    <xf numFmtId="164" fontId="19" fillId="9" borderId="4" applyAlignment="1" pivotButton="0" quotePrefix="0" xfId="0">
      <alignment horizontal="right" vertical="bottom"/>
    </xf>
    <xf numFmtId="0" fontId="20" fillId="0" borderId="0" pivotButton="0" quotePrefix="0" xfId="0"/>
    <xf numFmtId="2" fontId="18" fillId="10" borderId="5" applyAlignment="1" pivotButton="0" quotePrefix="0" xfId="0">
      <alignment horizontal="right" vertical="center" wrapText="1"/>
    </xf>
    <xf numFmtId="0" fontId="4" fillId="5" borderId="4" applyAlignment="1" pivotButton="0" quotePrefix="0" xfId="0">
      <alignment vertical="bottom"/>
    </xf>
    <xf numFmtId="2" fontId="10" fillId="5" borderId="9" applyAlignment="1" pivotButton="0" quotePrefix="0" xfId="0">
      <alignment horizontal="right" vertical="center" wrapText="1"/>
    </xf>
    <xf numFmtId="164" fontId="3" fillId="0" borderId="0" pivotButton="0" quotePrefix="0" xfId="0"/>
    <xf numFmtId="1" fontId="2" fillId="6" borderId="5" applyAlignment="1" pivotButton="0" quotePrefix="0" xfId="0">
      <alignment horizontal="center" vertical="center" wrapText="1"/>
    </xf>
    <xf numFmtId="165" fontId="2" fillId="6" borderId="5" applyAlignment="1" pivotButton="0" quotePrefix="0" xfId="0">
      <alignment horizontal="center" vertical="center" wrapText="1"/>
    </xf>
    <xf numFmtId="164" fontId="3" fillId="0" borderId="0" pivotButton="0" quotePrefix="0" xfId="0"/>
    <xf numFmtId="2" fontId="2" fillId="6" borderId="5" applyAlignment="1" pivotButton="0" quotePrefix="0" xfId="0">
      <alignment horizontal="center" vertical="center" wrapText="1"/>
    </xf>
    <xf numFmtId="2" fontId="10" fillId="5" borderId="9" applyAlignment="1" pivotButton="0" quotePrefix="0" xfId="0">
      <alignment horizontal="center" vertical="center" wrapText="1"/>
    </xf>
    <xf numFmtId="0" fontId="3" fillId="0" borderId="4" pivotButton="0" quotePrefix="0" xfId="0"/>
    <xf numFmtId="0" fontId="15" fillId="9" borderId="4" pivotButton="0" quotePrefix="0" xfId="0"/>
    <xf numFmtId="1" fontId="4" fillId="8" borderId="5" applyAlignment="1" pivotButton="0" quotePrefix="0" xfId="0">
      <alignment horizontal="center" vertical="center" wrapText="1"/>
    </xf>
    <xf numFmtId="0" fontId="4" fillId="5" borderId="4" pivotButton="0" quotePrefix="0" xfId="0"/>
    <xf numFmtId="164" fontId="4" fillId="0" borderId="4" applyAlignment="1" pivotButton="0" quotePrefix="0" xfId="0">
      <alignment horizontal="right"/>
    </xf>
    <xf numFmtId="166" fontId="4" fillId="5" borderId="4" applyAlignment="1" pivotButton="0" quotePrefix="0" xfId="0">
      <alignment horizontal="right"/>
    </xf>
    <xf numFmtId="0" fontId="4" fillId="0" borderId="0" pivotButton="0" quotePrefix="0" xfId="0"/>
    <xf numFmtId="165" fontId="4" fillId="5" borderId="5" applyAlignment="1" pivotButton="0" quotePrefix="0" xfId="0">
      <alignment horizontal="right" vertical="center" wrapText="1"/>
    </xf>
    <xf numFmtId="0" fontId="21" fillId="0" borderId="0" pivotButton="0" quotePrefix="0" xfId="0"/>
    <xf numFmtId="2" fontId="4" fillId="5" borderId="5" applyAlignment="1" pivotButton="0" quotePrefix="0" xfId="0">
      <alignment horizontal="right" vertical="center" wrapText="1"/>
    </xf>
    <xf numFmtId="2" fontId="10" fillId="5" borderId="9" applyAlignment="1" pivotButton="0" quotePrefix="0" xfId="0">
      <alignment horizontal="right" vertical="center" wrapText="1"/>
    </xf>
    <xf numFmtId="0" fontId="2" fillId="2" borderId="4" applyAlignment="1" pivotButton="0" quotePrefix="0" xfId="0">
      <alignment horizontal="center" vertical="bottom"/>
    </xf>
    <xf numFmtId="0" fontId="4" fillId="0" borderId="4" applyAlignment="1" pivotButton="0" quotePrefix="0" xfId="0">
      <alignment vertical="bottom"/>
    </xf>
    <xf numFmtId="167" fontId="19" fillId="9" borderId="4" applyAlignment="1" pivotButton="0" quotePrefix="0" xfId="0">
      <alignment horizontal="right" vertical="bottom"/>
    </xf>
    <xf numFmtId="166" fontId="19" fillId="9" borderId="4" applyAlignment="1" pivotButton="0" quotePrefix="0" xfId="0">
      <alignment horizontal="right" vertical="bottom"/>
    </xf>
    <xf numFmtId="165" fontId="14" fillId="12" borderId="5" applyAlignment="1" pivotButton="0" quotePrefix="0" xfId="0">
      <alignment horizontal="left" vertical="center" wrapText="1"/>
    </xf>
    <xf numFmtId="165" fontId="14" fillId="12" borderId="5" applyAlignment="1" pivotButton="0" quotePrefix="0" xfId="0">
      <alignment horizontal="center" vertical="center" wrapText="1"/>
    </xf>
    <xf numFmtId="165" fontId="14" fillId="12" borderId="5" applyAlignment="1" pivotButton="0" quotePrefix="0" xfId="0">
      <alignment horizontal="right" vertical="center" wrapText="1"/>
    </xf>
    <xf numFmtId="165" fontId="14" fillId="12" borderId="5" applyAlignment="1" pivotButton="0" quotePrefix="0" xfId="0">
      <alignment horizontal="right" vertical="center" wrapText="1"/>
    </xf>
    <xf numFmtId="2" fontId="4" fillId="12" borderId="5" applyAlignment="1" pivotButton="0" quotePrefix="0" xfId="0">
      <alignment horizontal="right" vertical="center" wrapText="1"/>
    </xf>
    <xf numFmtId="165" fontId="10" fillId="5" borderId="5" applyAlignment="1" pivotButton="0" quotePrefix="0" xfId="0">
      <alignment horizontal="right" vertical="center" wrapText="1"/>
    </xf>
    <xf numFmtId="2" fontId="4" fillId="5" borderId="5" applyAlignment="1" pivotButton="0" quotePrefix="0" xfId="0">
      <alignment horizontal="right" vertical="center" wrapText="1"/>
    </xf>
    <xf numFmtId="0" fontId="20" fillId="0" borderId="0" pivotButton="0" quotePrefix="0" xfId="0"/>
    <xf numFmtId="165" fontId="20" fillId="0" borderId="0" pivotButton="0" quotePrefix="0" xfId="0"/>
    <xf numFmtId="0" fontId="4" fillId="13" borderId="4" applyAlignment="1" pivotButton="0" quotePrefix="0" xfId="0">
      <alignment vertical="bottom" wrapText="1"/>
    </xf>
    <xf numFmtId="9" fontId="4" fillId="13" borderId="4" applyAlignment="1" pivotButton="0" quotePrefix="0" xfId="0">
      <alignment horizontal="right" vertical="bottom" wrapText="1"/>
    </xf>
    <xf numFmtId="165" fontId="10" fillId="5" borderId="5" applyAlignment="1" pivotButton="0" quotePrefix="0" xfId="0">
      <alignment vertical="center" wrapText="1"/>
    </xf>
    <xf numFmtId="166" fontId="4" fillId="13" borderId="4" applyAlignment="1" pivotButton="0" quotePrefix="0" xfId="0">
      <alignment horizontal="right" vertical="bottom" wrapText="1"/>
    </xf>
    <xf numFmtId="0" fontId="10" fillId="5" borderId="9" applyAlignment="1" pivotButton="0" quotePrefix="0" xfId="0">
      <alignment vertical="center" wrapText="1"/>
    </xf>
    <xf numFmtId="0" fontId="10" fillId="5" borderId="10" applyAlignment="1" pivotButton="0" quotePrefix="0" xfId="0">
      <alignment vertical="center" wrapText="1"/>
    </xf>
    <xf numFmtId="0" fontId="22" fillId="5" borderId="0" applyAlignment="1" pivotButton="0" quotePrefix="0" xfId="0">
      <alignment vertical="bottom"/>
    </xf>
    <xf numFmtId="164" fontId="2" fillId="2" borderId="4" applyAlignment="1" pivotButton="0" quotePrefix="0" xfId="0">
      <alignment horizontal="center" vertical="bottom"/>
    </xf>
    <xf numFmtId="0" fontId="21" fillId="0" borderId="0" pivotButton="0" quotePrefix="0" xfId="0"/>
    <xf numFmtId="0" fontId="4" fillId="0" borderId="0" applyAlignment="1" pivotButton="0" quotePrefix="0" xfId="0">
      <alignment horizontal="right" vertical="bottom"/>
    </xf>
    <xf numFmtId="164" fontId="19" fillId="9" borderId="4" applyAlignment="1" pivotButton="0" quotePrefix="0" xfId="0">
      <alignment horizontal="right" vertical="bottom"/>
    </xf>
    <xf numFmtId="168" fontId="21" fillId="0" borderId="0" pivotButton="0" quotePrefix="0" xfId="0"/>
    <xf numFmtId="0" fontId="21" fillId="0" borderId="0" pivotButton="0" quotePrefix="0" xfId="0"/>
    <xf numFmtId="0" fontId="22" fillId="5" borderId="0" applyAlignment="1" pivotButton="0" quotePrefix="0" xfId="0">
      <alignment horizontal="left" vertical="center" wrapText="1"/>
    </xf>
    <xf numFmtId="0" fontId="22" fillId="5" borderId="0" applyAlignment="1" pivotButton="0" quotePrefix="0" xfId="0">
      <alignment vertical="center" wrapText="1"/>
    </xf>
    <xf numFmtId="164" fontId="4" fillId="0" borderId="0" applyAlignment="1" pivotButton="0" quotePrefix="0" xfId="0">
      <alignment vertical="bottom"/>
    </xf>
    <xf numFmtId="164" fontId="21" fillId="0" borderId="0" pivotButton="0" quotePrefix="0" xfId="0"/>
    <xf numFmtId="0" fontId="22" fillId="5" borderId="0" applyAlignment="1" pivotButton="0" quotePrefix="0" xfId="0">
      <alignment horizontal="center" vertical="center" wrapText="1"/>
    </xf>
    <xf numFmtId="165" fontId="22" fillId="5" borderId="0" applyAlignment="1" pivotButton="0" quotePrefix="0" xfId="0">
      <alignment horizontal="right" vertical="center" wrapText="1"/>
    </xf>
    <xf numFmtId="0" fontId="4" fillId="0" borderId="4" applyAlignment="1" pivotButton="0" quotePrefix="0" xfId="0">
      <alignment vertical="bottom"/>
    </xf>
    <xf numFmtId="164" fontId="21" fillId="0" borderId="0" pivotButton="0" quotePrefix="0" xfId="0"/>
    <xf numFmtId="4" fontId="21" fillId="0" borderId="0" pivotButton="0" quotePrefix="0" xfId="0"/>
    <xf numFmtId="164" fontId="21" fillId="0" borderId="0" pivotButton="0" quotePrefix="0" xfId="0"/>
    <xf numFmtId="0" fontId="22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horizontal="right" vertical="bottom"/>
    </xf>
    <xf numFmtId="167" fontId="21" fillId="0" borderId="0" pivotButton="0" quotePrefix="0" xfId="0"/>
    <xf numFmtId="164" fontId="22" fillId="5" borderId="0" applyAlignment="1" pivotButton="0" quotePrefix="0" xfId="0">
      <alignment vertical="bottom"/>
    </xf>
    <xf numFmtId="164" fontId="4" fillId="5" borderId="0" applyAlignment="1" pivotButton="0" quotePrefix="0" xfId="0">
      <alignment vertical="bottom"/>
    </xf>
    <xf numFmtId="164" fontId="2" fillId="2" borderId="4" applyAlignment="1" pivotButton="0" quotePrefix="0" xfId="0">
      <alignment horizontal="center" vertical="bottom"/>
    </xf>
    <xf numFmtId="166" fontId="2" fillId="2" borderId="4" applyAlignment="1" pivotButton="0" quotePrefix="0" xfId="0">
      <alignment horizontal="center" vertical="bottom"/>
    </xf>
    <xf numFmtId="164" fontId="22" fillId="5" borderId="0" applyAlignment="1" pivotButton="0" quotePrefix="0" xfId="0">
      <alignment vertical="center" wrapText="1"/>
    </xf>
    <xf numFmtId="164" fontId="10" fillId="5" borderId="0" applyAlignment="1" pivotButton="0" quotePrefix="0" xfId="0">
      <alignment vertical="center" wrapText="1"/>
    </xf>
    <xf numFmtId="0" fontId="4" fillId="0" borderId="11" applyAlignment="1" pivotButton="0" quotePrefix="0" xfId="0">
      <alignment vertical="bottom"/>
    </xf>
    <xf numFmtId="0" fontId="23" fillId="0" borderId="0" applyAlignment="1" pivotButton="0" quotePrefix="0" xfId="0">
      <alignment vertical="bottom"/>
    </xf>
    <xf numFmtId="164" fontId="4" fillId="0" borderId="4" applyAlignment="1" pivotButton="0" quotePrefix="0" xfId="0">
      <alignment horizontal="right" vertical="bottom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tabColor rgb="FF193F30"/>
    <outlinePr summaryBelow="0" summaryRight="0"/>
    <pageSetUpPr/>
  </sheetPr>
  <dimension ref="A1:F17"/>
  <sheetViews>
    <sheetView showGridLines="0" workbookViewId="0">
      <pane ySplit="2" topLeftCell="A3" activePane="bottomLeft" state="frozen"/>
      <selection pane="bottomLeft" activeCell="B4" sqref="B4"/>
    </sheetView>
  </sheetViews>
  <sheetFormatPr baseColWidth="8" defaultColWidth="12.63" defaultRowHeight="15" customHeight="1"/>
  <cols>
    <col width="47.38" customWidth="1" style="128" min="1" max="1"/>
    <col width="36.75" customWidth="1" style="128" min="2" max="2"/>
    <col width="17.63" customWidth="1" style="128" min="3" max="3"/>
    <col width="38.88" customWidth="1" style="128" min="4" max="4"/>
    <col width="22" customWidth="1" style="128" min="5" max="5"/>
    <col width="3.13" customWidth="1" style="128" min="6" max="6"/>
  </cols>
  <sheetData>
    <row r="1" ht="37.5" customHeight="1" s="128">
      <c r="A1" s="5" t="inlineStr">
        <is>
          <t>Quote Calculator</t>
        </is>
      </c>
    </row>
    <row r="2" ht="27" customHeight="1" s="128">
      <c r="A2" s="8" t="inlineStr">
        <is>
          <t>Use the yellow cells for inputs. Customize prices and timing on the Pricing Matrix tab.</t>
        </is>
      </c>
    </row>
    <row r="3" ht="13.5" customHeight="1" s="128">
      <c r="A3" s="46" t="n"/>
      <c r="B3" s="46" t="n"/>
      <c r="C3" s="46" t="n"/>
      <c r="D3" s="46" t="n"/>
      <c r="E3" s="46" t="n"/>
      <c r="F3" s="46" t="n"/>
    </row>
    <row r="4" ht="28.5" customHeight="1" s="128">
      <c r="A4" s="19" t="inlineStr">
        <is>
          <t>Home inputs</t>
        </is>
      </c>
      <c r="B4" s="19" t="n"/>
      <c r="C4" s="46" t="n"/>
      <c r="D4" s="19" t="inlineStr">
        <is>
          <t>Quote result</t>
        </is>
      </c>
      <c r="E4" s="19" t="n"/>
      <c r="F4" s="46" t="n"/>
    </row>
    <row r="5" ht="25.5" customHeight="1" s="128">
      <c r="A5" s="23" t="inlineStr">
        <is>
          <t>Bedrooms</t>
        </is>
      </c>
      <c r="B5" s="27" t="inlineStr">
        <is>
          <t>3 Bedroom</t>
        </is>
      </c>
      <c r="C5" s="46" t="n"/>
      <c r="D5" s="23" t="inlineStr">
        <is>
          <t>Base price</t>
        </is>
      </c>
      <c r="E5" s="76">
        <f>SUMIF('Pricing Matrix'!$A$4:$A$10,$B$5,'Pricing Matrix'!$B$4:$B$10)+SUMIF('Pricing Matrix'!$A$13:$A$22,$B$6,'Pricing Matrix'!$B$13:$B$22)+SUMIF('Pricing Matrix'!$A$25:$A$35,$B$7,'Pricing Matrix'!$B$25:$B$35)+SUMIF('Pricing Matrix'!$E$13:$E$15,$B$8,'Pricing Matrix'!$F$13:$F$15)</f>
        <v/>
      </c>
      <c r="F5" s="46" t="n"/>
    </row>
    <row r="6" ht="25.5" customHeight="1" s="128">
      <c r="A6" s="23" t="inlineStr">
        <is>
          <t>Bathrooms</t>
        </is>
      </c>
      <c r="B6" s="27" t="inlineStr">
        <is>
          <t>2 Bathrooms</t>
        </is>
      </c>
      <c r="C6" s="46" t="n"/>
      <c r="D6" s="23" t="inlineStr">
        <is>
          <t>Extras</t>
        </is>
      </c>
      <c r="E6" s="76">
        <f>SUM($D$13:$D$16)</f>
        <v/>
      </c>
      <c r="F6" s="46" t="n"/>
    </row>
    <row r="7" ht="25.5" customHeight="1" s="128">
      <c r="A7" s="23" t="inlineStr">
        <is>
          <t>Square footage</t>
        </is>
      </c>
      <c r="B7" s="27" t="inlineStr">
        <is>
          <t>1000 - 1499 sq. ft.</t>
        </is>
      </c>
      <c r="C7" s="46" t="n"/>
      <c r="D7" s="23" t="inlineStr">
        <is>
          <t>Recurring Client</t>
        </is>
      </c>
      <c r="E7" s="76">
        <f>IF(ISNUMBER(SEARCH("recurring",$B$8)),"Yes","No")</f>
        <v/>
      </c>
      <c r="F7" s="46" t="n"/>
    </row>
    <row r="8" ht="25.5" customHeight="1" s="128">
      <c r="A8" s="23" t="inlineStr">
        <is>
          <t>Service type</t>
        </is>
      </c>
      <c r="B8" s="27" t="inlineStr">
        <is>
          <t>Monthly recurring (10% off)</t>
        </is>
      </c>
      <c r="C8" s="46" t="n"/>
      <c r="D8" s="23" t="inlineStr">
        <is>
          <t>Subtotal</t>
        </is>
      </c>
      <c r="E8" s="76">
        <f>IF($E$7="Yes",MAX(135,SWITCH($B$8,"Weekly recurring (30% off)",0.7,"Bi-weekly recurring (15% off)",0.85,"Monthly recurring (10% off)",0.9,1)*($E$5+$E$6)),MAX(241,$E$5+$E$6))</f>
        <v/>
      </c>
      <c r="F8" s="46" t="n"/>
    </row>
    <row r="9" ht="25.5" customHeight="1" s="128">
      <c r="A9" s="23" t="n"/>
      <c r="B9" s="42" t="n"/>
      <c r="C9" s="46" t="n"/>
      <c r="D9" s="23" t="inlineStr">
        <is>
          <t>Stripe payment processing fee</t>
        </is>
      </c>
      <c r="E9" s="76">
        <f>E8*'Pricing Matrix'!$F$4</f>
        <v/>
      </c>
      <c r="F9" s="46" t="n"/>
    </row>
    <row r="10" ht="25.5" customHeight="1" s="128">
      <c r="A10" s="44" t="n"/>
      <c r="B10" s="45" t="n"/>
      <c r="C10" s="46" t="n"/>
      <c r="D10" s="47" t="inlineStr">
        <is>
          <t>Grand Total</t>
        </is>
      </c>
      <c r="E10" s="50">
        <f>E8+E9</f>
        <v/>
      </c>
      <c r="F10" s="46" t="n"/>
    </row>
    <row r="11" ht="28.5" customHeight="1" s="128">
      <c r="A11" s="52" t="n"/>
      <c r="B11" s="53" t="n"/>
      <c r="C11" s="54" t="n"/>
      <c r="D11" s="55" t="inlineStr">
        <is>
          <t>Total hours</t>
        </is>
      </c>
      <c r="E11" s="60">
        <f>SUMIF('Pricing Matrix'!$A$4:$A$10,$B$5,'Pricing Matrix'!$C$4:$C$10)+SUMIF('Pricing Matrix'!$A$13:$A$22,$B$6,'Pricing Matrix'!$C$13:$C$22)+SUMIF('Pricing Matrix'!$A$25:$A$35,$B$7,'Pricing Matrix'!$C$25:$C$35)+SUMIF('Pricing Matrix'!$E$13:$E$15,$B$8,'Pricing Matrix'!$G$13:$G$15)+SUM($E$13:$E$16)</f>
        <v/>
      </c>
      <c r="F11" s="79" t="n"/>
    </row>
    <row r="12" ht="28.5" customHeight="1" s="128">
      <c r="A12" s="19" t="inlineStr">
        <is>
          <t>Client extras</t>
        </is>
      </c>
      <c r="B12" s="64" t="inlineStr">
        <is>
          <t>Qty</t>
        </is>
      </c>
      <c r="C12" s="65" t="inlineStr">
        <is>
          <t>Unit price</t>
        </is>
      </c>
      <c r="D12" s="19" t="inlineStr">
        <is>
          <t>Line subtotal</t>
        </is>
      </c>
      <c r="E12" s="67" t="inlineStr">
        <is>
          <t>Hours</t>
        </is>
      </c>
      <c r="F12" s="68" t="n"/>
    </row>
    <row r="13" ht="25.5" customHeight="1" s="128">
      <c r="A13" s="27" t="inlineStr">
        <is>
          <t>Pets</t>
        </is>
      </c>
      <c r="B13" s="71" t="n">
        <v>2</v>
      </c>
      <c r="C13" s="76">
        <f>IF($A13="",0,IFERROR(VLOOKUP($A13,'Pricing Matrix'!$A$38:$C$56,2,FALSE),0))</f>
        <v/>
      </c>
      <c r="D13" s="76">
        <f>C13*MAX(1,$B13)</f>
        <v/>
      </c>
      <c r="E13" s="90">
        <f>IF($A13="",0,IFERROR(VLOOKUP($A13,'Pricing Matrix'!$A$38:$C$56,3,FALSE),0)*MAX(1,$B13))</f>
        <v/>
      </c>
      <c r="F13" s="79" t="n"/>
    </row>
    <row r="14" ht="25.5" customHeight="1" s="128">
      <c r="A14" s="27" t="inlineStr">
        <is>
          <t>Baseboards</t>
        </is>
      </c>
      <c r="B14" s="71" t="n">
        <v>1</v>
      </c>
      <c r="C14" s="76">
        <f>IF($A14="",0,IFERROR(VLOOKUP($A14,'Pricing Matrix'!$A$38:$C$56,2,FALSE),0))</f>
        <v/>
      </c>
      <c r="D14" s="76">
        <f>C14*MAX(1,$B14)</f>
        <v/>
      </c>
      <c r="E14" s="90">
        <f>IF($A14="",0,IFERROR(VLOOKUP($A14,'Pricing Matrix'!$A$38:$C$56,3,FALSE),0)*MAX(1,$B14))</f>
        <v/>
      </c>
      <c r="F14" s="79" t="n"/>
    </row>
    <row r="15" ht="25.5" customHeight="1" s="128">
      <c r="A15" s="27" t="n"/>
      <c r="B15" s="71" t="n"/>
      <c r="C15" s="76">
        <f>IF($A15="",0,IFERROR(VLOOKUP($A15,'Pricing Matrix'!$A$38:$C$56,2,FALSE),0))</f>
        <v/>
      </c>
      <c r="D15" s="76">
        <f>C15*MAX(1,$B15)</f>
        <v/>
      </c>
      <c r="E15" s="90">
        <f>IF($A15="",0,IFERROR(VLOOKUP($A15,'Pricing Matrix'!$A$38:$C$56,3,FALSE),0)*MAX(1,$B15))</f>
        <v/>
      </c>
      <c r="F15" s="79" t="n"/>
    </row>
    <row r="16" ht="25.5" customHeight="1" s="128">
      <c r="A16" s="27" t="n"/>
      <c r="B16" s="71" t="n"/>
      <c r="C16" s="76">
        <f>IF($A16="",0,IFERROR(VLOOKUP($A16,'Pricing Matrix'!$A$38:$C$56,2,FALSE),0))</f>
        <v/>
      </c>
      <c r="D16" s="76">
        <f>C16*MAX(1,$B16)</f>
        <v/>
      </c>
      <c r="E16" s="90">
        <f>IF($A16="",0,IFERROR(VLOOKUP($A16,'Pricing Matrix'!$A$38:$C$56,3,FALSE),0)*MAX(1,$B16))</f>
        <v/>
      </c>
      <c r="F16" s="79" t="n"/>
    </row>
    <row r="17" ht="25.5" customHeight="1" s="128">
      <c r="A17" s="84" t="inlineStr">
        <is>
          <t>Extras total</t>
        </is>
      </c>
      <c r="B17" s="85" t="n"/>
      <c r="C17" s="87" t="n"/>
      <c r="D17" s="87">
        <f>SUM($D$13:$D$16)</f>
        <v/>
      </c>
      <c r="E17" s="88">
        <f>SUM($E$13:$E$16)</f>
        <v/>
      </c>
      <c r="F17" s="79" t="n"/>
    </row>
    <row r="18" ht="25.5" customHeight="1" s="128"/>
    <row r="19" ht="38.25" customHeight="1" s="128"/>
    <row r="20" ht="66.75" customHeight="1" s="128"/>
    <row r="21" ht="33" customHeight="1" s="128"/>
    <row r="22" ht="25.5" customHeight="1" s="128"/>
    <row r="23" ht="25.5" customHeight="1" s="128"/>
    <row r="24" ht="25.5" customHeight="1" s="128"/>
    <row r="25" ht="25.5" customHeight="1" s="128"/>
    <row r="26" ht="25.5" customHeight="1" s="128"/>
    <row r="27" ht="25.5" customHeight="1" s="128"/>
  </sheetData>
  <mergeCells count="2">
    <mergeCell ref="A2:F2"/>
    <mergeCell ref="A1:F1"/>
  </mergeCells>
  <dataValidations count="6">
    <dataValidation sqref="B7" showDropDown="0" showInputMessage="1" showErrorMessage="1" allowBlank="1" prompt="Click and enter a value from range" type="list">
      <formula1>'Pricing Matrix'!$A$25:$A$35</formula1>
    </dataValidation>
    <dataValidation sqref="B6" showDropDown="0" showInputMessage="1" showErrorMessage="1" allowBlank="1" prompt="Choose bathroom count." type="list">
      <formula1>'Pricing Matrix'!$A$13:$A$22</formula1>
    </dataValidation>
    <dataValidation sqref="B8" showDropDown="0" showInputMessage="1" showErrorMessage="1" allowBlank="1" prompt="Choose service type. Recurring options automatically show the free deep clean upgrade math." type="list">
      <formula1>'Pricing Matrix'!$E$13:$E$18</formula1>
    </dataValidation>
    <dataValidation sqref="B5" showDropDown="0" showInputMessage="1" showErrorMessage="1" allowBlank="1" prompt="Choose bedroom count." type="list">
      <formula1>'Pricing Matrix'!$A$4:$A$10</formula1>
    </dataValidation>
    <dataValidation sqref="A13:A16" showDropDown="0" showInputMessage="1" showErrorMessage="0" allowBlank="1" prompt="Optional extra from Pricing Matrix. Leave blank when not needed." type="list">
      <formula1>'Pricing Matrix'!$A$38:$A$56</formula1>
    </dataValidation>
    <dataValidation sqref="B13:B16" showDropDown="0" showInputMessage="1" showErrorMessage="0" allowBlank="1" prompt="Quantity. Pick one or type a number." type="list">
      <formula1>"1,2,3,4,5"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142B3F"/>
    <outlinePr summaryBelow="0" summaryRight="0"/>
    <pageSetUpPr/>
  </sheetPr>
  <dimension ref="A1:H56"/>
  <sheetViews>
    <sheetView workbookViewId="0">
      <selection activeCell="A1" sqref="A1"/>
    </sheetView>
  </sheetViews>
  <sheetFormatPr baseColWidth="8" defaultColWidth="12.63" defaultRowHeight="15" customHeight="1"/>
  <cols>
    <col width="46.38" customWidth="1" style="128" min="1" max="1"/>
    <col width="11.63" customWidth="1" style="128" min="2" max="2"/>
    <col width="36" customWidth="1" style="128" min="3" max="3"/>
    <col width="19.75" customWidth="1" style="128" min="4" max="4"/>
    <col width="37.5" customWidth="1" style="128" min="5" max="5"/>
    <col width="23.25" customWidth="1" style="128" min="6" max="6"/>
    <col width="27.5" customWidth="1" style="128" min="7" max="7"/>
    <col width="35.75" customWidth="1" style="128" min="8" max="8"/>
    <col width="18.88" customWidth="1" style="128" min="9" max="9"/>
    <col width="14.38" customWidth="1" style="128" min="10" max="27"/>
  </cols>
  <sheetData>
    <row r="1" ht="40.5" customHeight="1" s="128">
      <c r="A1" s="2" t="inlineStr">
        <is>
          <t>House Cleaning Pricing Matrix - Customize This Template</t>
        </is>
      </c>
      <c r="D1" s="6" t="n"/>
      <c r="E1" s="6" t="n"/>
      <c r="F1" s="6" t="n"/>
      <c r="G1" s="6" t="n"/>
      <c r="H1" s="6" t="n"/>
    </row>
    <row r="2" ht="24.75" customHeight="1" s="128">
      <c r="A2" s="18" t="inlineStr">
        <is>
          <t>CATEGORIES</t>
        </is>
      </c>
      <c r="B2" s="129" t="n"/>
      <c r="C2" s="130" t="n"/>
      <c r="D2" s="6" t="n"/>
      <c r="E2" s="6" t="n"/>
      <c r="F2" s="6" t="n"/>
      <c r="G2" s="6" t="n"/>
      <c r="H2" s="6" t="n"/>
    </row>
    <row r="3" ht="24.75" customHeight="1" s="128">
      <c r="A3" s="18" t="inlineStr">
        <is>
          <t>Bedrooms</t>
        </is>
      </c>
      <c r="B3" s="18" t="inlineStr">
        <is>
          <t>PRICE</t>
        </is>
      </c>
      <c r="C3" s="18" t="inlineStr">
        <is>
          <t>TIME</t>
        </is>
      </c>
      <c r="D3" s="26" t="n"/>
      <c r="E3" s="22" t="inlineStr">
        <is>
          <t>Taxes / Fees</t>
        </is>
      </c>
      <c r="F3" s="24" t="n"/>
      <c r="G3" s="26" t="n"/>
      <c r="H3" s="26" t="n"/>
    </row>
    <row r="4" ht="24.75" customHeight="1" s="128">
      <c r="A4" s="112" t="inlineStr">
        <is>
          <t>Studio</t>
        </is>
      </c>
      <c r="B4" s="127">
        <f>B5-$H$7</f>
        <v/>
      </c>
      <c r="C4" s="36" t="n">
        <v>1</v>
      </c>
      <c r="D4" s="26" t="n"/>
      <c r="E4" s="37" t="inlineStr">
        <is>
          <t>Stripe</t>
        </is>
      </c>
      <c r="F4" s="40">
        <f>(3.5)/100</f>
        <v/>
      </c>
      <c r="G4" s="26" t="n"/>
      <c r="H4" s="26" t="n"/>
    </row>
    <row r="5" ht="24.75" customHeight="1" s="128">
      <c r="A5" s="112" t="inlineStr">
        <is>
          <t>1 Bedroom</t>
        </is>
      </c>
      <c r="B5" s="127">
        <f>B6-$H$7</f>
        <v/>
      </c>
      <c r="C5" s="36" t="n">
        <v>1.25</v>
      </c>
      <c r="D5" s="26" t="n"/>
      <c r="E5" s="26" t="n"/>
      <c r="F5" s="26" t="n"/>
      <c r="G5" s="26" t="n"/>
      <c r="H5" s="26" t="n"/>
    </row>
    <row r="6" ht="24.75" customHeight="1" s="128">
      <c r="A6" s="61" t="inlineStr">
        <is>
          <t>2 Bedroom</t>
        </is>
      </c>
      <c r="B6" s="127">
        <f>E7/3</f>
        <v/>
      </c>
      <c r="C6" s="36" t="n">
        <v>1.5</v>
      </c>
      <c r="D6" s="26" t="n"/>
      <c r="E6" s="80" t="inlineStr">
        <is>
          <t>2BD/2BA Standard</t>
        </is>
      </c>
      <c r="F6" s="26" t="n"/>
      <c r="G6" s="80" t="inlineStr">
        <is>
          <t>INCREMENTAL INCREASE</t>
        </is>
      </c>
      <c r="H6" s="130" t="n"/>
    </row>
    <row r="7" ht="24.75" customHeight="1" s="128">
      <c r="A7" s="112" t="inlineStr">
        <is>
          <t>3 Bedroom</t>
        </is>
      </c>
      <c r="B7" s="127">
        <f>B6+$H$7</f>
        <v/>
      </c>
      <c r="C7" s="36" t="n">
        <v>1.75</v>
      </c>
      <c r="D7" s="26" t="n"/>
      <c r="E7" s="82" t="n">
        <v>210</v>
      </c>
      <c r="F7" s="26" t="n"/>
      <c r="G7" s="112" t="inlineStr">
        <is>
          <t>1 Bedroom</t>
        </is>
      </c>
      <c r="H7" s="103" t="n">
        <v>25</v>
      </c>
    </row>
    <row r="8" ht="24.75" customHeight="1" s="128">
      <c r="A8" s="61" t="inlineStr">
        <is>
          <t>4 Bedroom</t>
        </is>
      </c>
      <c r="B8" s="127">
        <f>B7+$H$7</f>
        <v/>
      </c>
      <c r="C8" s="36" t="n">
        <v>2</v>
      </c>
      <c r="D8" s="26" t="n"/>
      <c r="E8" s="26" t="n"/>
      <c r="F8" s="26" t="n"/>
      <c r="G8" s="112" t="inlineStr">
        <is>
          <t>.5 Bathroom</t>
        </is>
      </c>
      <c r="H8" s="103" t="n">
        <v>12.5</v>
      </c>
    </row>
    <row r="9" ht="24.75" customHeight="1" s="128">
      <c r="A9" s="112" t="inlineStr">
        <is>
          <t>5 Bedroom</t>
        </is>
      </c>
      <c r="B9" s="127">
        <f>B8+$H$7</f>
        <v/>
      </c>
      <c r="C9" s="36" t="n">
        <v>2.25</v>
      </c>
      <c r="D9" s="26" t="n"/>
      <c r="E9" s="26" t="n"/>
      <c r="F9" s="26" t="n"/>
      <c r="G9" s="112" t="inlineStr">
        <is>
          <t>500 SF</t>
        </is>
      </c>
      <c r="H9" s="103" t="n">
        <v>20</v>
      </c>
    </row>
    <row r="10" ht="24.75" customHeight="1" s="128">
      <c r="A10" s="72" t="inlineStr">
        <is>
          <t>6 Bedroom</t>
        </is>
      </c>
      <c r="B10" s="73">
        <f>B9+$H$7</f>
        <v/>
      </c>
      <c r="C10" s="74" t="n">
        <v>2.5</v>
      </c>
      <c r="D10" s="75" t="n"/>
      <c r="E10" s="105" t="n"/>
      <c r="F10" s="105" t="n"/>
      <c r="G10" s="75" t="n"/>
      <c r="H10" s="75" t="n"/>
    </row>
    <row r="11" ht="24.75" customHeight="1" s="128">
      <c r="A11" s="26" t="n"/>
      <c r="B11" s="26" t="n"/>
      <c r="C11" s="26" t="n"/>
      <c r="D11" s="26" t="n"/>
      <c r="E11" s="26" t="n"/>
      <c r="F11" s="26" t="n"/>
      <c r="G11" s="26" t="n"/>
      <c r="H11" s="26" t="n"/>
    </row>
    <row r="12" ht="24.75" customHeight="1" s="128">
      <c r="A12" s="18" t="inlineStr">
        <is>
          <t>Bathrooms</t>
        </is>
      </c>
      <c r="B12" s="18" t="inlineStr">
        <is>
          <t>PRICE</t>
        </is>
      </c>
      <c r="C12" s="18" t="inlineStr">
        <is>
          <t>TIME</t>
        </is>
      </c>
      <c r="D12" s="26" t="n"/>
      <c r="E12" s="80" t="inlineStr">
        <is>
          <t>Service Premium</t>
        </is>
      </c>
      <c r="F12" s="80" t="inlineStr">
        <is>
          <t>PRICE</t>
        </is>
      </c>
      <c r="G12" s="80" t="inlineStr">
        <is>
          <t>TIME</t>
        </is>
      </c>
      <c r="H12" s="26" t="n"/>
    </row>
    <row r="13" ht="24.75" customHeight="1" s="128">
      <c r="A13" s="112" t="inlineStr">
        <is>
          <t>1 Bathroom</t>
        </is>
      </c>
      <c r="B13" s="127">
        <f>B14-$H$8</f>
        <v/>
      </c>
      <c r="C13" s="36" t="n">
        <v>0.5</v>
      </c>
      <c r="D13" s="26" t="n"/>
      <c r="E13" s="112" t="inlineStr">
        <is>
          <t>One-time / deep clean</t>
        </is>
      </c>
      <c r="F13" s="82" t="n">
        <v>75</v>
      </c>
      <c r="G13" s="83" t="n">
        <v>1</v>
      </c>
      <c r="H13" s="26" t="n"/>
    </row>
    <row r="14" ht="24.75" customHeight="1" s="128">
      <c r="A14" s="112" t="inlineStr">
        <is>
          <t>1.5 Bathrooms</t>
        </is>
      </c>
      <c r="B14" s="127">
        <f>B15-$H$8</f>
        <v/>
      </c>
      <c r="C14" s="36" t="n">
        <v>0.75</v>
      </c>
      <c r="D14" s="26" t="n"/>
      <c r="E14" s="112" t="inlineStr">
        <is>
          <t>Move-in / move-out</t>
        </is>
      </c>
      <c r="F14" s="82" t="n">
        <v>150</v>
      </c>
      <c r="G14" s="83" t="n">
        <v>2</v>
      </c>
      <c r="H14" s="26" t="n"/>
    </row>
    <row r="15" ht="24.75" customHeight="1" s="128">
      <c r="A15" s="61" t="inlineStr">
        <is>
          <t>2 Bathrooms</t>
        </is>
      </c>
      <c r="B15" s="127">
        <f>E7/3</f>
        <v/>
      </c>
      <c r="C15" s="36" t="n">
        <v>1</v>
      </c>
      <c r="D15" s="26" t="n"/>
      <c r="E15" s="112" t="inlineStr">
        <is>
          <t>Post-construction</t>
        </is>
      </c>
      <c r="F15" s="82" t="n">
        <v>200</v>
      </c>
      <c r="G15" s="83" t="n">
        <v>3</v>
      </c>
      <c r="H15" s="26" t="n"/>
    </row>
    <row r="16" ht="24.75" customHeight="1" s="128">
      <c r="A16" s="61" t="inlineStr">
        <is>
          <t>2.5 Bathrooms</t>
        </is>
      </c>
      <c r="B16" s="127">
        <f>B15+$H$8</f>
        <v/>
      </c>
      <c r="C16" s="36" t="n">
        <v>1.25</v>
      </c>
      <c r="D16" s="26" t="n"/>
      <c r="E16" s="93" t="inlineStr">
        <is>
          <t>Weekly recurring (30% off)</t>
        </is>
      </c>
      <c r="F16" s="94" t="n">
        <v>0.7</v>
      </c>
      <c r="G16" s="96" t="inlineStr">
        <is>
          <t>30% off</t>
        </is>
      </c>
      <c r="H16" s="26" t="n"/>
    </row>
    <row r="17" ht="24.75" customHeight="1" s="128">
      <c r="A17" s="61" t="inlineStr">
        <is>
          <t>3 Bathrooms</t>
        </is>
      </c>
      <c r="B17" s="127">
        <f>B16+$H$8</f>
        <v/>
      </c>
      <c r="C17" s="36" t="n">
        <v>1.5</v>
      </c>
      <c r="D17" s="26" t="n"/>
      <c r="E17" s="93" t="inlineStr">
        <is>
          <t>Bi-weekly recurring (15% off)</t>
        </is>
      </c>
      <c r="F17" s="94" t="n">
        <v>0.85</v>
      </c>
      <c r="G17" s="96" t="inlineStr">
        <is>
          <t>15% off</t>
        </is>
      </c>
      <c r="H17" s="26" t="n"/>
    </row>
    <row r="18" ht="24.75" customHeight="1" s="128">
      <c r="A18" s="61" t="inlineStr">
        <is>
          <t>3.5 Bathrooms</t>
        </is>
      </c>
      <c r="B18" s="127">
        <f>B17+$H$8</f>
        <v/>
      </c>
      <c r="C18" s="36" t="n">
        <v>1.75</v>
      </c>
      <c r="D18" s="26" t="n"/>
      <c r="E18" s="93" t="inlineStr">
        <is>
          <t>Monthly recurring (10% off)</t>
        </is>
      </c>
      <c r="F18" s="94" t="n">
        <v>0.9</v>
      </c>
      <c r="G18" s="96" t="inlineStr">
        <is>
          <t>10% off</t>
        </is>
      </c>
      <c r="H18" s="26" t="n"/>
    </row>
    <row r="19" ht="24.75" customHeight="1" s="128">
      <c r="A19" s="61" t="inlineStr">
        <is>
          <t>4 Bathrooms</t>
        </is>
      </c>
      <c r="B19" s="127">
        <f>B18+$H$8</f>
        <v/>
      </c>
      <c r="C19" s="36" t="n">
        <v>2</v>
      </c>
      <c r="D19" s="26" t="n"/>
      <c r="E19" s="99" t="n"/>
      <c r="F19" s="99" t="n"/>
      <c r="G19" s="99" t="n"/>
      <c r="H19" s="99" t="n"/>
    </row>
    <row r="20" ht="24.75" customHeight="1" s="128">
      <c r="A20" s="112" t="inlineStr">
        <is>
          <t>4.5 Bathrooms</t>
        </is>
      </c>
      <c r="B20" s="127">
        <f>B19+$H$8</f>
        <v/>
      </c>
      <c r="C20" s="36" t="n">
        <v>2.25</v>
      </c>
      <c r="D20" s="26" t="n"/>
      <c r="E20" s="121" t="inlineStr">
        <is>
          <t>OT Hourly Rate</t>
        </is>
      </c>
      <c r="F20" s="105" t="n"/>
      <c r="G20" s="105" t="n"/>
      <c r="H20" s="105" t="n"/>
    </row>
    <row r="21" ht="24.75" customHeight="1" s="128">
      <c r="A21" s="112" t="inlineStr">
        <is>
          <t>5 Bathrooms</t>
        </is>
      </c>
      <c r="B21" s="127">
        <f>B20+$H$8</f>
        <v/>
      </c>
      <c r="C21" s="36" t="n">
        <v>2.5</v>
      </c>
      <c r="D21" s="26" t="n"/>
      <c r="E21" s="103" t="n">
        <v>60</v>
      </c>
      <c r="F21" s="104" t="n"/>
      <c r="G21" s="105" t="n"/>
      <c r="H21" s="105" t="n"/>
    </row>
    <row r="22" ht="24.75" customHeight="1" s="128">
      <c r="A22" s="26" t="inlineStr">
        <is>
          <t> </t>
        </is>
      </c>
      <c r="B22" s="26" t="n"/>
      <c r="C22" s="26" t="n"/>
      <c r="D22" s="26" t="n"/>
      <c r="E22" s="105" t="n"/>
      <c r="F22" s="104" t="n"/>
      <c r="G22" s="105" t="n"/>
      <c r="H22" s="105" t="n"/>
    </row>
    <row r="23" ht="24.75" customHeight="1" s="128">
      <c r="A23" s="26" t="n"/>
      <c r="B23" s="26" t="n"/>
      <c r="C23" s="26" t="n"/>
      <c r="D23" s="26" t="n"/>
      <c r="E23" s="108" t="n"/>
      <c r="F23" s="115" t="n"/>
      <c r="G23" s="105" t="n"/>
      <c r="H23" s="115" t="n"/>
    </row>
    <row r="24" ht="24.75" customHeight="1" s="128">
      <c r="A24" s="18" t="inlineStr">
        <is>
          <t>SQFT</t>
        </is>
      </c>
      <c r="B24" s="18" t="inlineStr">
        <is>
          <t>PRICE</t>
        </is>
      </c>
      <c r="C24" s="18" t="inlineStr">
        <is>
          <t>TIME</t>
        </is>
      </c>
      <c r="D24" s="26" t="n"/>
      <c r="E24" s="105" t="n"/>
      <c r="F24" s="104" t="n"/>
      <c r="G24" s="105" t="n"/>
      <c r="H24" s="115" t="n"/>
    </row>
    <row r="25" ht="24.75" customHeight="1" s="128">
      <c r="A25" s="112" t="inlineStr">
        <is>
          <t>1 - 999 sq. ft</t>
        </is>
      </c>
      <c r="B25" s="127">
        <f>B26-$H$9</f>
        <v/>
      </c>
      <c r="C25" s="36" t="n">
        <v>0</v>
      </c>
      <c r="D25" s="26" t="n"/>
      <c r="E25" s="105" t="n"/>
      <c r="F25" s="104" t="n"/>
      <c r="G25" s="105" t="n"/>
      <c r="H25" s="105" t="n"/>
    </row>
    <row r="26" ht="24.75" customHeight="1" s="128">
      <c r="A26" s="112" t="inlineStr">
        <is>
          <t>1000 - 1499 sq. ft.</t>
        </is>
      </c>
      <c r="B26" s="127">
        <f>B27-$H$9</f>
        <v/>
      </c>
      <c r="C26" s="36" t="n">
        <v>0.5</v>
      </c>
      <c r="D26" s="26" t="n"/>
      <c r="E26" s="105" t="n"/>
      <c r="F26" s="104" t="n"/>
      <c r="G26" s="105" t="n"/>
      <c r="H26" s="105" t="n"/>
    </row>
    <row r="27" ht="24.75" customHeight="1" s="128">
      <c r="A27" s="112" t="inlineStr">
        <is>
          <t>1500 - 1999 sq. ft.</t>
        </is>
      </c>
      <c r="B27" s="127">
        <f>E7/3</f>
        <v/>
      </c>
      <c r="C27" s="36" t="n">
        <v>1</v>
      </c>
      <c r="D27" s="26" t="n"/>
      <c r="E27" s="105" t="n"/>
      <c r="F27" s="105" t="n"/>
      <c r="G27" s="105" t="n"/>
      <c r="H27" s="105" t="n"/>
    </row>
    <row r="28" ht="24.75" customHeight="1" s="128">
      <c r="A28" s="112" t="inlineStr">
        <is>
          <t>2000 - 2499 sq. ft.</t>
        </is>
      </c>
      <c r="B28" s="127">
        <f>B27+$H$9</f>
        <v/>
      </c>
      <c r="C28" s="36" t="n">
        <v>1.5</v>
      </c>
      <c r="D28" s="26" t="n"/>
      <c r="E28" s="115" t="n"/>
      <c r="F28" s="105" t="n"/>
      <c r="G28" s="105" t="n"/>
      <c r="H28" s="105" t="n"/>
    </row>
    <row r="29" ht="24.75" customHeight="1" s="128">
      <c r="A29" s="112" t="inlineStr">
        <is>
          <t>2500 - 2999 sq. ft.</t>
        </is>
      </c>
      <c r="B29" s="127">
        <f>B28+$H$9</f>
        <v/>
      </c>
      <c r="C29" s="36" t="n">
        <v>2</v>
      </c>
      <c r="D29" s="26" t="n"/>
      <c r="E29" s="115" t="n"/>
      <c r="F29" s="114" t="n"/>
      <c r="G29" s="105" t="n"/>
      <c r="H29" s="105" t="n"/>
    </row>
    <row r="30" ht="24.75" customHeight="1" s="128">
      <c r="A30" s="112" t="inlineStr">
        <is>
          <t>3000 - 3499 sq. ft.</t>
        </is>
      </c>
      <c r="B30" s="127">
        <f>B29+$H$9</f>
        <v/>
      </c>
      <c r="C30" s="36" t="n">
        <v>2.5</v>
      </c>
      <c r="D30" s="26" t="n"/>
      <c r="E30" s="115" t="n"/>
      <c r="F30" s="115" t="n"/>
      <c r="G30" s="105" t="n"/>
      <c r="H30" s="105" t="n"/>
    </row>
    <row r="31" ht="24.75" customHeight="1" s="128">
      <c r="A31" s="112" t="inlineStr">
        <is>
          <t>3500 - 3999 sq. ft.</t>
        </is>
      </c>
      <c r="B31" s="127">
        <f>B30+$H$9</f>
        <v/>
      </c>
      <c r="C31" s="36" t="n">
        <v>3</v>
      </c>
      <c r="D31" s="26" t="n"/>
      <c r="E31" s="115" t="n"/>
      <c r="F31" s="115" t="n"/>
      <c r="G31" s="105" t="n"/>
      <c r="H31" s="105" t="n"/>
    </row>
    <row r="32" ht="24.75" customHeight="1" s="128">
      <c r="A32" s="112" t="inlineStr">
        <is>
          <t>4000 - 4499 sq. ft.</t>
        </is>
      </c>
      <c r="B32" s="127">
        <f>B31+$H$9</f>
        <v/>
      </c>
      <c r="C32" s="36" t="n">
        <v>3.5</v>
      </c>
      <c r="D32" s="26" t="n"/>
      <c r="E32" s="115" t="n"/>
      <c r="F32" s="115" t="n"/>
      <c r="G32" s="115" t="n"/>
      <c r="H32" s="105" t="n"/>
    </row>
    <row r="33" ht="24.75" customHeight="1" s="128">
      <c r="A33" s="112" t="inlineStr">
        <is>
          <t>4500 - 4999 sq. ft.</t>
        </is>
      </c>
      <c r="B33" s="127">
        <f>B32+$H$9</f>
        <v/>
      </c>
      <c r="C33" s="36" t="n">
        <v>4</v>
      </c>
      <c r="D33" s="26" t="n"/>
      <c r="E33" s="115" t="n"/>
      <c r="F33" s="118" t="n"/>
      <c r="G33" s="115" t="n"/>
      <c r="H33" s="105" t="n"/>
    </row>
    <row r="34" ht="24.75" customHeight="1" s="128">
      <c r="A34" s="112" t="inlineStr">
        <is>
          <t>5000 - 5499 sq. ft.</t>
        </is>
      </c>
      <c r="B34" s="127">
        <f>B33+$H$9</f>
        <v/>
      </c>
      <c r="C34" s="36" t="n">
        <v>4.5</v>
      </c>
      <c r="D34" s="26" t="n"/>
      <c r="E34" s="115" t="n"/>
      <c r="F34" s="115" t="n"/>
      <c r="G34" s="115" t="n"/>
      <c r="H34" s="105" t="n"/>
    </row>
    <row r="35" ht="24.75" customHeight="1" s="128">
      <c r="A35" s="26" t="inlineStr">
        <is>
          <t>5500 - 5999 sq. ft.</t>
        </is>
      </c>
      <c r="B35" s="26">
        <f>B34+$H$9</f>
        <v/>
      </c>
      <c r="C35" s="26" t="n">
        <v>5</v>
      </c>
      <c r="D35" s="26" t="n"/>
      <c r="E35" s="115" t="n"/>
      <c r="F35" s="115" t="n"/>
      <c r="G35" s="115" t="n"/>
      <c r="H35" s="105" t="n"/>
    </row>
    <row r="36" ht="24.75" customHeight="1" s="128">
      <c r="A36" s="26" t="n"/>
      <c r="B36" s="26" t="n"/>
      <c r="C36" s="26" t="n"/>
      <c r="D36" s="26" t="n"/>
      <c r="E36" s="119" t="n"/>
      <c r="F36" s="119" t="n"/>
      <c r="G36" s="119" t="n"/>
      <c r="H36" s="116" t="n"/>
    </row>
    <row r="37" ht="24.75" customHeight="1" s="128">
      <c r="A37" s="80" t="inlineStr">
        <is>
          <t>EXTRAS</t>
        </is>
      </c>
      <c r="B37" s="121" t="inlineStr">
        <is>
          <t>PRICE</t>
        </is>
      </c>
      <c r="C37" s="122" t="inlineStr">
        <is>
          <t>TIME (in minutes)</t>
        </is>
      </c>
      <c r="D37" s="26" t="n"/>
      <c r="E37" s="119" t="n"/>
      <c r="F37" s="119" t="n"/>
      <c r="G37" s="119" t="n"/>
      <c r="H37" s="123" t="n"/>
    </row>
    <row r="38" ht="24.75" customHeight="1" s="128">
      <c r="A38" s="112" t="inlineStr">
        <is>
          <t>Extra Room / Den</t>
        </is>
      </c>
      <c r="B38" s="127" t="n">
        <v>25</v>
      </c>
      <c r="C38" s="36" t="n">
        <v>0.5</v>
      </c>
      <c r="D38" s="26" t="n"/>
      <c r="E38" s="105" t="n"/>
      <c r="F38" s="120" t="n"/>
      <c r="G38" s="120" t="n"/>
      <c r="H38" s="120" t="n"/>
    </row>
    <row r="39" ht="24.75" customHeight="1" s="128">
      <c r="A39" s="112" t="inlineStr">
        <is>
          <t>Interior Windows (each)</t>
        </is>
      </c>
      <c r="B39" s="127" t="n">
        <v>10</v>
      </c>
      <c r="C39" s="36" t="n">
        <v>0.1</v>
      </c>
      <c r="D39" s="26" t="n"/>
      <c r="E39" s="105" t="n"/>
      <c r="F39" s="120" t="n"/>
      <c r="G39" s="120" t="n"/>
      <c r="H39" s="26" t="n"/>
    </row>
    <row r="40" ht="24.75" customHeight="1" s="128">
      <c r="A40" s="112" t="inlineStr">
        <is>
          <t>Blinds</t>
        </is>
      </c>
      <c r="B40" s="127" t="n">
        <v>10</v>
      </c>
      <c r="C40" s="36" t="n">
        <v>0.15</v>
      </c>
      <c r="D40" s="26" t="n"/>
      <c r="E40" s="105" t="n"/>
      <c r="F40" s="26" t="n"/>
      <c r="G40" s="26" t="n"/>
      <c r="H40" s="26" t="n"/>
    </row>
    <row r="41" ht="24.75" customHeight="1" s="128">
      <c r="A41" s="112" t="inlineStr">
        <is>
          <t>Baseboards</t>
        </is>
      </c>
      <c r="B41" s="127" t="n">
        <v>60</v>
      </c>
      <c r="C41" s="36" t="n">
        <v>1</v>
      </c>
      <c r="D41" s="26" t="n"/>
      <c r="E41" s="105" t="n"/>
      <c r="F41" s="26" t="n"/>
      <c r="G41" s="26" t="n"/>
      <c r="H41" s="26" t="n"/>
    </row>
    <row r="42" ht="24.75" customHeight="1" s="128">
      <c r="A42" s="125" t="inlineStr">
        <is>
          <t>Inside Cabinets (kitchen / bathroom)</t>
        </is>
      </c>
      <c r="B42" s="127" t="n">
        <v>70</v>
      </c>
      <c r="C42" s="36" t="n">
        <v>1</v>
      </c>
      <c r="D42" s="26" t="n"/>
      <c r="E42" s="105" t="n"/>
      <c r="F42" s="126" t="n"/>
      <c r="G42" s="26" t="n"/>
      <c r="H42" s="26" t="n"/>
    </row>
    <row r="43" ht="24.75" customHeight="1" s="128">
      <c r="A43" s="112" t="inlineStr">
        <is>
          <t>Inside Fridge</t>
        </is>
      </c>
      <c r="B43" s="127" t="n">
        <v>55</v>
      </c>
      <c r="C43" s="36" t="n">
        <v>0.75</v>
      </c>
      <c r="D43" s="26" t="n"/>
      <c r="E43" s="105" t="n"/>
      <c r="F43" s="26" t="n"/>
      <c r="G43" s="26" t="n"/>
      <c r="H43" s="26" t="n"/>
    </row>
    <row r="44" ht="24.75" customHeight="1" s="128">
      <c r="A44" s="125" t="inlineStr">
        <is>
          <t>Inside Oven (light-moderate)</t>
        </is>
      </c>
      <c r="B44" s="127" t="n">
        <v>40</v>
      </c>
      <c r="C44" s="36" t="n">
        <v>0.25</v>
      </c>
      <c r="D44" s="26" t="n"/>
      <c r="E44" s="105" t="n"/>
      <c r="F44" s="105" t="n"/>
      <c r="G44" s="105" t="n"/>
      <c r="H44" s="105" t="n"/>
    </row>
    <row r="45" ht="24.75" customHeight="1" s="128">
      <c r="A45" s="112" t="inlineStr">
        <is>
          <t>Dishes</t>
        </is>
      </c>
      <c r="B45" s="127" t="n">
        <v>35</v>
      </c>
      <c r="C45" s="36" t="n">
        <v>0.5</v>
      </c>
      <c r="D45" s="26" t="n"/>
      <c r="E45" s="105" t="n"/>
      <c r="F45" s="105" t="n"/>
      <c r="G45" s="105" t="n"/>
      <c r="H45" s="105" t="n"/>
    </row>
    <row r="46" ht="24.75" customHeight="1" s="128">
      <c r="A46" s="112" t="inlineStr">
        <is>
          <t>Sweep Inside Garage</t>
        </is>
      </c>
      <c r="B46" s="127" t="n">
        <v>40</v>
      </c>
      <c r="C46" s="36" t="n">
        <v>0.5</v>
      </c>
      <c r="D46" s="26" t="n"/>
      <c r="E46" s="105" t="n"/>
      <c r="F46" s="105" t="n"/>
      <c r="G46" s="105" t="n"/>
      <c r="H46" s="105" t="n"/>
    </row>
    <row r="47" ht="24.75" customHeight="1" s="128">
      <c r="A47" s="112" t="inlineStr">
        <is>
          <t>Pets</t>
        </is>
      </c>
      <c r="B47" s="127" t="n">
        <v>10</v>
      </c>
      <c r="C47" s="36" t="n">
        <v>0.25</v>
      </c>
      <c r="D47" s="26" t="n"/>
      <c r="E47" s="105" t="n"/>
      <c r="F47" s="105" t="n"/>
      <c r="G47" s="105" t="n"/>
      <c r="H47" s="105" t="n"/>
    </row>
    <row r="48" ht="24.75" customHeight="1" s="128">
      <c r="A48" s="125" t="inlineStr">
        <is>
          <t>Interior Walls - Limited Spots</t>
        </is>
      </c>
      <c r="B48" s="127" t="n">
        <v>30</v>
      </c>
      <c r="C48" s="36" t="n">
        <v>0.15</v>
      </c>
      <c r="D48" s="26" t="n"/>
      <c r="E48" s="105" t="n"/>
      <c r="F48" s="105" t="n"/>
      <c r="G48" s="105" t="n"/>
      <c r="H48" s="105" t="n"/>
    </row>
    <row r="49" ht="24.75" customHeight="1" s="128">
      <c r="A49" s="112" t="inlineStr">
        <is>
          <t>A/C Vents / Hood</t>
        </is>
      </c>
      <c r="B49" s="127" t="n">
        <v>20</v>
      </c>
      <c r="C49" s="36" t="n">
        <v>0.25</v>
      </c>
      <c r="D49" s="26" t="n"/>
      <c r="E49" s="105" t="n"/>
      <c r="F49" s="105" t="n"/>
      <c r="G49" s="105" t="n"/>
      <c r="H49" s="105" t="n"/>
    </row>
    <row r="50" ht="24.75" customHeight="1" s="128">
      <c r="A50" s="112" t="inlineStr">
        <is>
          <t>Folding / Organizing</t>
        </is>
      </c>
      <c r="B50" s="127" t="n">
        <v>35</v>
      </c>
      <c r="C50" s="36" t="n">
        <v>0.5</v>
      </c>
      <c r="D50" s="26" t="n"/>
      <c r="E50" s="105" t="n"/>
      <c r="F50" s="105" t="n"/>
      <c r="G50" s="105" t="n"/>
      <c r="H50" s="105" t="n"/>
    </row>
    <row r="51" ht="24.75" customHeight="1" s="128">
      <c r="A51" s="112" t="inlineStr">
        <is>
          <t xml:space="preserve">Sweep Patio </t>
        </is>
      </c>
      <c r="B51" s="127" t="n">
        <v>15</v>
      </c>
      <c r="C51" s="36" t="inlineStr">
        <is>
          <t>0.15 hour</t>
        </is>
      </c>
      <c r="D51" s="26" t="n"/>
      <c r="E51" s="105" t="n"/>
      <c r="F51" s="105" t="n"/>
      <c r="G51" s="105" t="n"/>
      <c r="H51" s="105" t="n"/>
    </row>
    <row r="52" ht="24.75" customHeight="1" s="128">
      <c r="A52" s="112" t="inlineStr">
        <is>
          <t xml:space="preserve">Microwave </t>
        </is>
      </c>
      <c r="B52" s="127" t="n">
        <v>0</v>
      </c>
      <c r="C52" s="36" t="inlineStr">
        <is>
          <t>0.15 hour</t>
        </is>
      </c>
      <c r="D52" s="26" t="n"/>
      <c r="E52" s="105" t="n"/>
      <c r="F52" s="105" t="n"/>
      <c r="G52" s="105" t="n"/>
      <c r="H52" s="105" t="n"/>
    </row>
    <row r="53" ht="24.75" customHeight="1" s="128">
      <c r="A53" s="112" t="inlineStr">
        <is>
          <t>Sliding Glass Doors</t>
        </is>
      </c>
      <c r="B53" s="127" t="n">
        <v>15</v>
      </c>
      <c r="C53" s="36" t="inlineStr">
        <is>
          <t>0.15 hour</t>
        </is>
      </c>
      <c r="D53" s="26" t="n"/>
      <c r="E53" s="105" t="n"/>
      <c r="F53" s="105" t="n"/>
      <c r="G53" s="105" t="n"/>
      <c r="H53" s="105" t="n"/>
    </row>
    <row r="54" ht="24.75" customHeight="1" s="128">
      <c r="A54" s="112" t="inlineStr">
        <is>
          <t>Finished Basement (mopping only)</t>
        </is>
      </c>
      <c r="B54" s="127" t="n">
        <v>50</v>
      </c>
      <c r="C54" s="36" t="inlineStr">
        <is>
          <t>0.50 hour</t>
        </is>
      </c>
      <c r="D54" s="26" t="n"/>
      <c r="E54" s="105" t="n"/>
      <c r="F54" s="105" t="n"/>
      <c r="G54" s="105" t="n"/>
      <c r="H54" s="105" t="n"/>
    </row>
    <row r="55" ht="24.75" customHeight="1" s="128">
      <c r="A55" s="112" t="inlineStr">
        <is>
          <t>Dryer</t>
        </is>
      </c>
      <c r="B55" s="127" t="n">
        <v>20</v>
      </c>
      <c r="C55" s="36" t="inlineStr">
        <is>
          <t>0.15 hour</t>
        </is>
      </c>
      <c r="D55" s="26" t="n"/>
      <c r="E55" s="26" t="n"/>
      <c r="F55" s="26" t="n"/>
      <c r="G55" s="26" t="n"/>
      <c r="H55" s="26" t="n"/>
    </row>
    <row r="56" ht="24.75" customHeight="1" s="128">
      <c r="A56" s="112" t="inlineStr">
        <is>
          <t>Washer</t>
        </is>
      </c>
      <c r="B56" s="127" t="n">
        <v>30</v>
      </c>
      <c r="C56" s="36" t="inlineStr">
        <is>
          <t>0.15 hour</t>
        </is>
      </c>
      <c r="D56" s="26" t="n"/>
      <c r="E56" s="105" t="n"/>
      <c r="F56" s="105" t="n"/>
      <c r="G56" s="105" t="n"/>
      <c r="H56" s="26" t="n"/>
    </row>
    <row r="57" ht="24.75" customHeight="1" s="128"/>
    <row r="58" ht="24.75" customHeight="1" s="128"/>
    <row r="59" ht="24.75" customHeight="1" s="128"/>
    <row r="60" ht="24.75" customHeight="1" s="128"/>
    <row r="61" ht="24.75" customHeight="1" s="128"/>
    <row r="62" ht="24.75" customHeight="1" s="128"/>
    <row r="63" ht="24.75" customHeight="1" s="128"/>
    <row r="64" ht="24.75" customHeight="1" s="128"/>
    <row r="65" ht="24.75" customHeight="1" s="128"/>
    <row r="66" ht="24.75" customHeight="1" s="128"/>
    <row r="67" ht="24.75" customHeight="1" s="128"/>
    <row r="68" ht="24.75" customHeight="1" s="128"/>
    <row r="69" ht="24.75" customHeight="1" s="128"/>
    <row r="70" ht="24.75" customHeight="1" s="128"/>
    <row r="71" ht="24.75" customHeight="1" s="128"/>
    <row r="72" ht="24.75" customHeight="1" s="128"/>
    <row r="73" ht="24.75" customHeight="1" s="128"/>
    <row r="74" ht="24.75" customHeight="1" s="128"/>
    <row r="75" ht="24.75" customHeight="1" s="128"/>
    <row r="76" ht="24.75" customHeight="1" s="128"/>
    <row r="77" ht="24.75" customHeight="1" s="128"/>
    <row r="78" ht="24.75" customHeight="1" s="128"/>
    <row r="79" ht="24.75" customHeight="1" s="128"/>
    <row r="80" ht="24.75" customHeight="1" s="128"/>
    <row r="81" ht="24.75" customHeight="1" s="128"/>
    <row r="82" ht="24.75" customHeight="1" s="128"/>
    <row r="83" ht="24.75" customHeight="1" s="128"/>
    <row r="84" ht="24.75" customHeight="1" s="128"/>
    <row r="85" ht="24.75" customHeight="1" s="128"/>
    <row r="86" ht="24.75" customHeight="1" s="128"/>
    <row r="87" ht="24.75" customHeight="1" s="128"/>
    <row r="88" ht="24.75" customHeight="1" s="128"/>
    <row r="89" ht="24.75" customHeight="1" s="128"/>
    <row r="90" ht="24.75" customHeight="1" s="128"/>
    <row r="91" ht="24.75" customHeight="1" s="128"/>
    <row r="92" ht="24.75" customHeight="1" s="128"/>
    <row r="93" ht="24.75" customHeight="1" s="128"/>
    <row r="94" ht="24.75" customHeight="1" s="128"/>
    <row r="95" ht="24.75" customHeight="1" s="128"/>
    <row r="96" ht="24.75" customHeight="1" s="128"/>
    <row r="97" ht="24.75" customHeight="1" s="128"/>
    <row r="98" ht="24.75" customHeight="1" s="128"/>
    <row r="99" ht="24.75" customHeight="1" s="128"/>
    <row r="100" ht="24.75" customHeight="1" s="128"/>
    <row r="101" ht="24.75" customHeight="1" s="128"/>
    <row r="102" ht="24.75" customHeight="1" s="128"/>
    <row r="103" ht="24.75" customHeight="1" s="128"/>
    <row r="104" ht="24.75" customHeight="1" s="128"/>
    <row r="105" ht="24.75" customHeight="1" s="128"/>
    <row r="106" ht="24.75" customHeight="1" s="128"/>
    <row r="107" ht="24.75" customHeight="1" s="128"/>
    <row r="108" ht="24.75" customHeight="1" s="128"/>
    <row r="109" ht="24.75" customHeight="1" s="128"/>
    <row r="110" ht="24.75" customHeight="1" s="128"/>
    <row r="111" ht="24.75" customHeight="1" s="128"/>
    <row r="112" ht="24.75" customHeight="1" s="128"/>
    <row r="113" ht="24.75" customHeight="1" s="128"/>
    <row r="114" ht="24.75" customHeight="1" s="128"/>
    <row r="115" ht="24.75" customHeight="1" s="128"/>
    <row r="116" ht="24.75" customHeight="1" s="128"/>
    <row r="117" ht="24.75" customHeight="1" s="128"/>
    <row r="118" ht="24.75" customHeight="1" s="128"/>
    <row r="119" ht="24.75" customHeight="1" s="128"/>
    <row r="120" ht="24.75" customHeight="1" s="128"/>
    <row r="121" ht="24.75" customHeight="1" s="128"/>
    <row r="122" ht="24.75" customHeight="1" s="128"/>
    <row r="123" ht="24.75" customHeight="1" s="128"/>
    <row r="124" ht="24.75" customHeight="1" s="128"/>
    <row r="125" ht="24.75" customHeight="1" s="128"/>
    <row r="126" ht="24.75" customHeight="1" s="128"/>
    <row r="127" ht="24.75" customHeight="1" s="128"/>
    <row r="128" ht="24.75" customHeight="1" s="128"/>
    <row r="129" ht="24.75" customHeight="1" s="128"/>
    <row r="130" ht="24.75" customHeight="1" s="128"/>
    <row r="131" ht="24.75" customHeight="1" s="128"/>
    <row r="132" ht="24.75" customHeight="1" s="128"/>
    <row r="133" ht="24.75" customHeight="1" s="128"/>
    <row r="134" ht="24.75" customHeight="1" s="128"/>
    <row r="135" ht="24.75" customHeight="1" s="128"/>
    <row r="136" ht="24.75" customHeight="1" s="128"/>
    <row r="137" ht="24.75" customHeight="1" s="128"/>
    <row r="138" ht="24.75" customHeight="1" s="128"/>
    <row r="139" ht="24.75" customHeight="1" s="128"/>
    <row r="140" ht="24.75" customHeight="1" s="128"/>
    <row r="141" ht="24.75" customHeight="1" s="128"/>
    <row r="142" ht="24.75" customHeight="1" s="128"/>
    <row r="143" ht="24.75" customHeight="1" s="128"/>
    <row r="144" ht="24.75" customHeight="1" s="128"/>
    <row r="145" ht="24.75" customHeight="1" s="128"/>
    <row r="146" ht="24.75" customHeight="1" s="128"/>
    <row r="147" ht="24.75" customHeight="1" s="128"/>
    <row r="148" ht="24.75" customHeight="1" s="128"/>
    <row r="149" ht="24.75" customHeight="1" s="128"/>
    <row r="150" ht="24.75" customHeight="1" s="128"/>
    <row r="151" ht="24.75" customHeight="1" s="128"/>
    <row r="152" ht="24.75" customHeight="1" s="128"/>
    <row r="153" ht="24.75" customHeight="1" s="128"/>
    <row r="154" ht="24.75" customHeight="1" s="128"/>
    <row r="155" ht="24.75" customHeight="1" s="128"/>
    <row r="156" ht="24.75" customHeight="1" s="128"/>
    <row r="157" ht="24.75" customHeight="1" s="128"/>
    <row r="158" ht="24.75" customHeight="1" s="128"/>
    <row r="159" ht="24.75" customHeight="1" s="128"/>
    <row r="160" ht="24.75" customHeight="1" s="128"/>
    <row r="161" ht="24.75" customHeight="1" s="128"/>
    <row r="162" ht="24.75" customHeight="1" s="128"/>
    <row r="163" ht="24.75" customHeight="1" s="128"/>
    <row r="164" ht="24.75" customHeight="1" s="128"/>
    <row r="165" ht="24.75" customHeight="1" s="128"/>
    <row r="166" ht="24.75" customHeight="1" s="128"/>
    <row r="167" ht="24.75" customHeight="1" s="128"/>
    <row r="168" ht="24.75" customHeight="1" s="128"/>
    <row r="169" ht="24.75" customHeight="1" s="128"/>
    <row r="170" ht="24.75" customHeight="1" s="128"/>
    <row r="171" ht="24.75" customHeight="1" s="128"/>
    <row r="172" ht="24.75" customHeight="1" s="128"/>
    <row r="173" ht="24.75" customHeight="1" s="128"/>
    <row r="174" ht="24.75" customHeight="1" s="128"/>
    <row r="175" ht="24.75" customHeight="1" s="128"/>
    <row r="176" ht="24.75" customHeight="1" s="128"/>
    <row r="177" ht="24.75" customHeight="1" s="128"/>
    <row r="178" ht="24.75" customHeight="1" s="128"/>
    <row r="179" ht="24.75" customHeight="1" s="128"/>
    <row r="180" ht="24.75" customHeight="1" s="128"/>
    <row r="181" ht="24.75" customHeight="1" s="128"/>
    <row r="182" ht="24.75" customHeight="1" s="128"/>
    <row r="183" ht="24.75" customHeight="1" s="128"/>
    <row r="184" ht="24.75" customHeight="1" s="128"/>
    <row r="185" ht="24.75" customHeight="1" s="128"/>
    <row r="186" ht="24.75" customHeight="1" s="128"/>
    <row r="187" ht="24.75" customHeight="1" s="128"/>
    <row r="188" ht="24.75" customHeight="1" s="128"/>
    <row r="189" ht="24.75" customHeight="1" s="128"/>
    <row r="190" ht="24.75" customHeight="1" s="128"/>
    <row r="191" ht="24.75" customHeight="1" s="128"/>
    <row r="192" ht="24.75" customHeight="1" s="128"/>
    <row r="193" ht="24.75" customHeight="1" s="128"/>
    <row r="194" ht="24.75" customHeight="1" s="128"/>
    <row r="195" ht="24.75" customHeight="1" s="128"/>
    <row r="196" ht="24.75" customHeight="1" s="128"/>
    <row r="197" ht="24.75" customHeight="1" s="128"/>
    <row r="198" ht="24.75" customHeight="1" s="128"/>
    <row r="199" ht="24.75" customHeight="1" s="128"/>
    <row r="200" ht="24.75" customHeight="1" s="128"/>
    <row r="201" ht="24.75" customHeight="1" s="128"/>
    <row r="202" ht="24.75" customHeight="1" s="128"/>
    <row r="203" ht="24.75" customHeight="1" s="128"/>
    <row r="204" ht="24.75" customHeight="1" s="128"/>
    <row r="205" ht="24.75" customHeight="1" s="128"/>
    <row r="206" ht="24.75" customHeight="1" s="128"/>
    <row r="207" ht="24.75" customHeight="1" s="128"/>
    <row r="208" ht="24.75" customHeight="1" s="128"/>
    <row r="209" ht="24.75" customHeight="1" s="128"/>
    <row r="210" ht="24.75" customHeight="1" s="128"/>
    <row r="211" ht="24.75" customHeight="1" s="128"/>
    <row r="212" ht="24.75" customHeight="1" s="128"/>
    <row r="213" ht="24.75" customHeight="1" s="128"/>
    <row r="214" ht="24.75" customHeight="1" s="128"/>
    <row r="215" ht="24.75" customHeight="1" s="128"/>
    <row r="216" ht="24.75" customHeight="1" s="128"/>
    <row r="217" ht="24.75" customHeight="1" s="128"/>
    <row r="218" ht="24.75" customHeight="1" s="128"/>
    <row r="219" ht="24.75" customHeight="1" s="128"/>
    <row r="220" ht="24.75" customHeight="1" s="128"/>
    <row r="221" ht="24.75" customHeight="1" s="128"/>
    <row r="222" ht="24.75" customHeight="1" s="128"/>
    <row r="223" ht="24.75" customHeight="1" s="128"/>
    <row r="224" ht="24.75" customHeight="1" s="128"/>
    <row r="225" ht="24.75" customHeight="1" s="128"/>
    <row r="226" ht="24.75" customHeight="1" s="128"/>
    <row r="227" ht="24.75" customHeight="1" s="128"/>
    <row r="228" ht="24.75" customHeight="1" s="128"/>
    <row r="229" ht="24.75" customHeight="1" s="128"/>
    <row r="230" ht="24.75" customHeight="1" s="128"/>
    <row r="231" ht="24.75" customHeight="1" s="128"/>
    <row r="232" ht="24.75" customHeight="1" s="128"/>
    <row r="233" ht="24.75" customHeight="1" s="128"/>
    <row r="234" ht="24.75" customHeight="1" s="128"/>
    <row r="235" ht="24.75" customHeight="1" s="128"/>
    <row r="236" ht="24.75" customHeight="1" s="128"/>
    <row r="237" ht="24.75" customHeight="1" s="128"/>
    <row r="238" ht="24.75" customHeight="1" s="128"/>
    <row r="239" ht="24.75" customHeight="1" s="128"/>
    <row r="240" ht="24.75" customHeight="1" s="128"/>
    <row r="241" ht="24.75" customHeight="1" s="128"/>
    <row r="242" ht="24.75" customHeight="1" s="128"/>
    <row r="243" ht="24.75" customHeight="1" s="128"/>
    <row r="244" ht="24.75" customHeight="1" s="128"/>
    <row r="245" ht="24.75" customHeight="1" s="128"/>
    <row r="246" ht="24.75" customHeight="1" s="128"/>
    <row r="247" ht="24.75" customHeight="1" s="128"/>
    <row r="248" ht="24.75" customHeight="1" s="128"/>
    <row r="249" ht="24.75" customHeight="1" s="128"/>
    <row r="250" ht="24.75" customHeight="1" s="128"/>
    <row r="251" ht="24.75" customHeight="1" s="128"/>
    <row r="252" ht="24.75" customHeight="1" s="128"/>
    <row r="253" ht="24.75" customHeight="1" s="128"/>
    <row r="254" ht="24.75" customHeight="1" s="128"/>
    <row r="255" ht="24.75" customHeight="1" s="128"/>
    <row r="256" ht="24.75" customHeight="1" s="128"/>
    <row r="257" ht="24.75" customHeight="1" s="128"/>
    <row r="258" ht="24.75" customHeight="1" s="128"/>
    <row r="259" ht="24.75" customHeight="1" s="128"/>
    <row r="260" ht="24.75" customHeight="1" s="128"/>
    <row r="261" ht="24.75" customHeight="1" s="128"/>
    <row r="262" ht="24.75" customHeight="1" s="128"/>
    <row r="263" ht="24.75" customHeight="1" s="128"/>
    <row r="264" ht="24.75" customHeight="1" s="128"/>
    <row r="265" ht="24.75" customHeight="1" s="128"/>
    <row r="266" ht="24.75" customHeight="1" s="128"/>
    <row r="267" ht="24.75" customHeight="1" s="128"/>
    <row r="268" ht="24.75" customHeight="1" s="128"/>
    <row r="269" ht="24.75" customHeight="1" s="128"/>
    <row r="270" ht="24.75" customHeight="1" s="128"/>
    <row r="271" ht="24.75" customHeight="1" s="128"/>
    <row r="272" ht="24.75" customHeight="1" s="128"/>
    <row r="273" ht="24.75" customHeight="1" s="128"/>
    <row r="274" ht="24.75" customHeight="1" s="128"/>
    <row r="275" ht="24.75" customHeight="1" s="128"/>
    <row r="276" ht="24.75" customHeight="1" s="128"/>
    <row r="277" ht="24.75" customHeight="1" s="128"/>
    <row r="278" ht="24.75" customHeight="1" s="128"/>
    <row r="279" ht="24.75" customHeight="1" s="128"/>
    <row r="280" ht="24.75" customHeight="1" s="128"/>
    <row r="281" ht="24.75" customHeight="1" s="128"/>
    <row r="282" ht="24.75" customHeight="1" s="128"/>
    <row r="283" ht="24.75" customHeight="1" s="128"/>
    <row r="284" ht="24.75" customHeight="1" s="128"/>
    <row r="285" ht="24.75" customHeight="1" s="128"/>
    <row r="286" ht="24.75" customHeight="1" s="128"/>
    <row r="287" ht="24.75" customHeight="1" s="128"/>
    <row r="288" ht="24.75" customHeight="1" s="128"/>
    <row r="289" ht="24.75" customHeight="1" s="128"/>
    <row r="290" ht="24.75" customHeight="1" s="128"/>
    <row r="291" ht="24.75" customHeight="1" s="128"/>
    <row r="292" ht="24.75" customHeight="1" s="128"/>
    <row r="293" ht="24.75" customHeight="1" s="128"/>
    <row r="294" ht="24.75" customHeight="1" s="128"/>
    <row r="295" ht="24.75" customHeight="1" s="128"/>
    <row r="296" ht="24.75" customHeight="1" s="128"/>
    <row r="297" ht="24.75" customHeight="1" s="128"/>
    <row r="298" ht="24.75" customHeight="1" s="128"/>
    <row r="299" ht="24.75" customHeight="1" s="128"/>
    <row r="300" ht="24.75" customHeight="1" s="128"/>
    <row r="301" ht="24.75" customHeight="1" s="128"/>
    <row r="302" ht="24.75" customHeight="1" s="128"/>
    <row r="303" ht="24.75" customHeight="1" s="128"/>
    <row r="304" ht="24.75" customHeight="1" s="128"/>
    <row r="305" ht="24.75" customHeight="1" s="128"/>
    <row r="306" ht="24.75" customHeight="1" s="128"/>
    <row r="307" ht="24.75" customHeight="1" s="128"/>
    <row r="308" ht="24.75" customHeight="1" s="128"/>
    <row r="309" ht="24.75" customHeight="1" s="128"/>
    <row r="310" ht="24.75" customHeight="1" s="128"/>
    <row r="311" ht="24.75" customHeight="1" s="128"/>
    <row r="312" ht="24.75" customHeight="1" s="128"/>
    <row r="313" ht="24.75" customHeight="1" s="128"/>
    <row r="314" ht="24.75" customHeight="1" s="128"/>
    <row r="315" ht="24.75" customHeight="1" s="128"/>
    <row r="316" ht="24.75" customHeight="1" s="128"/>
    <row r="317" ht="24.75" customHeight="1" s="128"/>
    <row r="318" ht="24.75" customHeight="1" s="128"/>
    <row r="319" ht="24.75" customHeight="1" s="128"/>
    <row r="320" ht="24.75" customHeight="1" s="128"/>
    <row r="321" ht="24.75" customHeight="1" s="128"/>
    <row r="322" ht="24.75" customHeight="1" s="128"/>
    <row r="323" ht="24.75" customHeight="1" s="128"/>
    <row r="324" ht="24.75" customHeight="1" s="128"/>
    <row r="325" ht="24.75" customHeight="1" s="128"/>
    <row r="326" ht="24.75" customHeight="1" s="128"/>
    <row r="327" ht="24.75" customHeight="1" s="128"/>
    <row r="328" ht="24.75" customHeight="1" s="128"/>
    <row r="329" ht="24.75" customHeight="1" s="128"/>
    <row r="330" ht="24.75" customHeight="1" s="128"/>
    <row r="331" ht="24.75" customHeight="1" s="128"/>
    <row r="332" ht="24.75" customHeight="1" s="128"/>
    <row r="333" ht="24.75" customHeight="1" s="128"/>
    <row r="334" ht="24.75" customHeight="1" s="128"/>
    <row r="335" ht="24.75" customHeight="1" s="128"/>
    <row r="336" ht="24.75" customHeight="1" s="128"/>
    <row r="337" ht="24.75" customHeight="1" s="128"/>
    <row r="338" ht="24.75" customHeight="1" s="128"/>
    <row r="339" ht="24.75" customHeight="1" s="128"/>
    <row r="340" ht="24.75" customHeight="1" s="128"/>
    <row r="341" ht="24.75" customHeight="1" s="128"/>
    <row r="342" ht="24.75" customHeight="1" s="128"/>
    <row r="343" ht="24.75" customHeight="1" s="128"/>
    <row r="344" ht="24.75" customHeight="1" s="128"/>
    <row r="345" ht="24.75" customHeight="1" s="128"/>
    <row r="346" ht="24.75" customHeight="1" s="128"/>
    <row r="347" ht="24.75" customHeight="1" s="128"/>
    <row r="348" ht="24.75" customHeight="1" s="128"/>
    <row r="349" ht="24.75" customHeight="1" s="128"/>
    <row r="350" ht="24.75" customHeight="1" s="128"/>
    <row r="351" ht="24.75" customHeight="1" s="128"/>
    <row r="352" ht="24.75" customHeight="1" s="128"/>
    <row r="353" ht="24.75" customHeight="1" s="128"/>
    <row r="354" ht="24.75" customHeight="1" s="128"/>
    <row r="355" ht="24.75" customHeight="1" s="128"/>
    <row r="356" ht="24.75" customHeight="1" s="128"/>
    <row r="357" ht="24.75" customHeight="1" s="128"/>
    <row r="358" ht="24.75" customHeight="1" s="128"/>
    <row r="359" ht="24.75" customHeight="1" s="128"/>
    <row r="360" ht="24.75" customHeight="1" s="128"/>
    <row r="361" ht="24.75" customHeight="1" s="128"/>
    <row r="362" ht="24.75" customHeight="1" s="128"/>
    <row r="363" ht="24.75" customHeight="1" s="128"/>
    <row r="364" ht="24.75" customHeight="1" s="128"/>
    <row r="365" ht="24.75" customHeight="1" s="128"/>
    <row r="366" ht="24.75" customHeight="1" s="128"/>
    <row r="367" ht="24.75" customHeight="1" s="128"/>
    <row r="368" ht="24.75" customHeight="1" s="128"/>
    <row r="369" ht="24.75" customHeight="1" s="128"/>
    <row r="370" ht="24.75" customHeight="1" s="128"/>
    <row r="371" ht="24.75" customHeight="1" s="128"/>
    <row r="372" ht="24.75" customHeight="1" s="128"/>
    <row r="373" ht="24.75" customHeight="1" s="128"/>
    <row r="374" ht="24.75" customHeight="1" s="128"/>
    <row r="375" ht="24.75" customHeight="1" s="128"/>
    <row r="376" ht="24.75" customHeight="1" s="128"/>
    <row r="377" ht="24.75" customHeight="1" s="128"/>
    <row r="378" ht="24.75" customHeight="1" s="128"/>
    <row r="379" ht="24.75" customHeight="1" s="128"/>
    <row r="380" ht="24.75" customHeight="1" s="128"/>
    <row r="381" ht="24.75" customHeight="1" s="128"/>
    <row r="382" ht="24.75" customHeight="1" s="128"/>
    <row r="383" ht="24.75" customHeight="1" s="128"/>
    <row r="384" ht="24.75" customHeight="1" s="128"/>
    <row r="385" ht="24.75" customHeight="1" s="128"/>
    <row r="386" ht="24.75" customHeight="1" s="128"/>
    <row r="387" ht="24.75" customHeight="1" s="128"/>
    <row r="388" ht="24.75" customHeight="1" s="128"/>
    <row r="389" ht="24.75" customHeight="1" s="128"/>
    <row r="390" ht="24.75" customHeight="1" s="128"/>
    <row r="391" ht="24.75" customHeight="1" s="128"/>
    <row r="392" ht="24.75" customHeight="1" s="128"/>
    <row r="393" ht="24.75" customHeight="1" s="128"/>
    <row r="394" ht="24.75" customHeight="1" s="128"/>
    <row r="395" ht="24.75" customHeight="1" s="128"/>
    <row r="396" ht="24.75" customHeight="1" s="128"/>
    <row r="397" ht="24.75" customHeight="1" s="128"/>
    <row r="398" ht="24.75" customHeight="1" s="128"/>
    <row r="399" ht="24.75" customHeight="1" s="128"/>
    <row r="400" ht="24.75" customHeight="1" s="128"/>
    <row r="401" ht="24.75" customHeight="1" s="128"/>
    <row r="402" ht="24.75" customHeight="1" s="128"/>
    <row r="403" ht="24.75" customHeight="1" s="128"/>
    <row r="404" ht="24.75" customHeight="1" s="128"/>
    <row r="405" ht="24.75" customHeight="1" s="128"/>
    <row r="406" ht="24.75" customHeight="1" s="128"/>
    <row r="407" ht="24.75" customHeight="1" s="128"/>
    <row r="408" ht="24.75" customHeight="1" s="128"/>
    <row r="409" ht="24.75" customHeight="1" s="128"/>
    <row r="410" ht="24.75" customHeight="1" s="128"/>
    <row r="411" ht="24.75" customHeight="1" s="128"/>
    <row r="412" ht="24.75" customHeight="1" s="128"/>
    <row r="413" ht="24.75" customHeight="1" s="128"/>
    <row r="414" ht="24.75" customHeight="1" s="128"/>
    <row r="415" ht="24.75" customHeight="1" s="128"/>
    <row r="416" ht="24.75" customHeight="1" s="128"/>
    <row r="417" ht="24.75" customHeight="1" s="128"/>
    <row r="418" ht="24.75" customHeight="1" s="128"/>
    <row r="419" ht="24.75" customHeight="1" s="128"/>
    <row r="420" ht="24.75" customHeight="1" s="128"/>
    <row r="421" ht="24.75" customHeight="1" s="128"/>
    <row r="422" ht="24.75" customHeight="1" s="128"/>
    <row r="423" ht="24.75" customHeight="1" s="128"/>
    <row r="424" ht="24.75" customHeight="1" s="128"/>
    <row r="425" ht="24.75" customHeight="1" s="128"/>
    <row r="426" ht="24.75" customHeight="1" s="128"/>
    <row r="427" ht="24.75" customHeight="1" s="128"/>
    <row r="428" ht="24.75" customHeight="1" s="128"/>
    <row r="429" ht="24.75" customHeight="1" s="128"/>
    <row r="430" ht="24.75" customHeight="1" s="128"/>
    <row r="431" ht="24.75" customHeight="1" s="128"/>
    <row r="432" ht="24.75" customHeight="1" s="128"/>
    <row r="433" ht="24.75" customHeight="1" s="128"/>
    <row r="434" ht="24.75" customHeight="1" s="128"/>
    <row r="435" ht="24.75" customHeight="1" s="128"/>
    <row r="436" ht="24.75" customHeight="1" s="128"/>
    <row r="437" ht="24.75" customHeight="1" s="128"/>
    <row r="438" ht="24.75" customHeight="1" s="128"/>
    <row r="439" ht="24.75" customHeight="1" s="128"/>
    <row r="440" ht="24.75" customHeight="1" s="128"/>
    <row r="441" ht="24.75" customHeight="1" s="128"/>
    <row r="442" ht="24.75" customHeight="1" s="128"/>
    <row r="443" ht="24.75" customHeight="1" s="128"/>
    <row r="444" ht="24.75" customHeight="1" s="128"/>
    <row r="445" ht="24.75" customHeight="1" s="128"/>
    <row r="446" ht="24.75" customHeight="1" s="128"/>
    <row r="447" ht="24.75" customHeight="1" s="128"/>
    <row r="448" ht="24.75" customHeight="1" s="128"/>
    <row r="449" ht="24.75" customHeight="1" s="128"/>
    <row r="450" ht="24.75" customHeight="1" s="128"/>
    <row r="451" ht="24.75" customHeight="1" s="128"/>
    <row r="452" ht="24.75" customHeight="1" s="128"/>
    <row r="453" ht="24.75" customHeight="1" s="128"/>
    <row r="454" ht="24.75" customHeight="1" s="128"/>
    <row r="455" ht="24.75" customHeight="1" s="128"/>
    <row r="456" ht="24.75" customHeight="1" s="128"/>
    <row r="457" ht="24.75" customHeight="1" s="128"/>
    <row r="458" ht="24.75" customHeight="1" s="128"/>
    <row r="459" ht="24.75" customHeight="1" s="128"/>
    <row r="460" ht="24.75" customHeight="1" s="128"/>
    <row r="461" ht="24.75" customHeight="1" s="128"/>
    <row r="462" ht="24.75" customHeight="1" s="128"/>
    <row r="463" ht="24.75" customHeight="1" s="128"/>
    <row r="464" ht="24.75" customHeight="1" s="128"/>
    <row r="465" ht="24.75" customHeight="1" s="128"/>
    <row r="466" ht="24.75" customHeight="1" s="128"/>
    <row r="467" ht="24.75" customHeight="1" s="128"/>
    <row r="468" ht="24.75" customHeight="1" s="128"/>
    <row r="469" ht="24.75" customHeight="1" s="128"/>
    <row r="470" ht="24.75" customHeight="1" s="128"/>
    <row r="471" ht="24.75" customHeight="1" s="128"/>
    <row r="472" ht="24.75" customHeight="1" s="128"/>
    <row r="473" ht="24.75" customHeight="1" s="128"/>
    <row r="474" ht="24.75" customHeight="1" s="128"/>
    <row r="475" ht="24.75" customHeight="1" s="128"/>
    <row r="476" ht="24.75" customHeight="1" s="128"/>
    <row r="477" ht="24.75" customHeight="1" s="128"/>
    <row r="478" ht="24.75" customHeight="1" s="128"/>
    <row r="479" ht="24.75" customHeight="1" s="128"/>
    <row r="480" ht="24.75" customHeight="1" s="128"/>
    <row r="481" ht="24.75" customHeight="1" s="128"/>
    <row r="482" ht="24.75" customHeight="1" s="128"/>
    <row r="483" ht="24.75" customHeight="1" s="128"/>
    <row r="484" ht="24.75" customHeight="1" s="128"/>
    <row r="485" ht="24.75" customHeight="1" s="128"/>
    <row r="486" ht="24.75" customHeight="1" s="128"/>
    <row r="487" ht="24.75" customHeight="1" s="128"/>
    <row r="488" ht="24.75" customHeight="1" s="128"/>
    <row r="489" ht="24.75" customHeight="1" s="128"/>
    <row r="490" ht="24.75" customHeight="1" s="128"/>
    <row r="491" ht="24.75" customHeight="1" s="128"/>
    <row r="492" ht="24.75" customHeight="1" s="128"/>
    <row r="493" ht="24.75" customHeight="1" s="128"/>
    <row r="494" ht="24.75" customHeight="1" s="128"/>
    <row r="495" ht="24.75" customHeight="1" s="128"/>
    <row r="496" ht="24.75" customHeight="1" s="128"/>
    <row r="497" ht="24.75" customHeight="1" s="128"/>
    <row r="498" ht="24.75" customHeight="1" s="128"/>
    <row r="499" ht="24.75" customHeight="1" s="128"/>
    <row r="500" ht="24.75" customHeight="1" s="128"/>
    <row r="501" ht="24.75" customHeight="1" s="128"/>
    <row r="502" ht="24.75" customHeight="1" s="128"/>
    <row r="503" ht="24.75" customHeight="1" s="128"/>
    <row r="504" ht="24.75" customHeight="1" s="128"/>
    <row r="505" ht="24.75" customHeight="1" s="128"/>
    <row r="506" ht="24.75" customHeight="1" s="128"/>
    <row r="507" ht="24.75" customHeight="1" s="128"/>
    <row r="508" ht="24.75" customHeight="1" s="128"/>
    <row r="509" ht="24.75" customHeight="1" s="128"/>
    <row r="510" ht="24.75" customHeight="1" s="128"/>
    <row r="511" ht="24.75" customHeight="1" s="128"/>
    <row r="512" ht="24.75" customHeight="1" s="128"/>
    <row r="513" ht="24.75" customHeight="1" s="128"/>
    <row r="514" ht="24.75" customHeight="1" s="128"/>
    <row r="515" ht="24.75" customHeight="1" s="128"/>
    <row r="516" ht="24.75" customHeight="1" s="128"/>
    <row r="517" ht="24.75" customHeight="1" s="128"/>
    <row r="518" ht="24.75" customHeight="1" s="128"/>
    <row r="519" ht="24.75" customHeight="1" s="128"/>
    <row r="520" ht="24.75" customHeight="1" s="128"/>
    <row r="521" ht="24.75" customHeight="1" s="128"/>
    <row r="522" ht="24.75" customHeight="1" s="128"/>
    <row r="523" ht="24.75" customHeight="1" s="128"/>
    <row r="524" ht="24.75" customHeight="1" s="128"/>
    <row r="525" ht="24.75" customHeight="1" s="128"/>
    <row r="526" ht="24.75" customHeight="1" s="128"/>
    <row r="527" ht="24.75" customHeight="1" s="128"/>
    <row r="528" ht="24.75" customHeight="1" s="128"/>
    <row r="529" ht="24.75" customHeight="1" s="128"/>
    <row r="530" ht="24.75" customHeight="1" s="128"/>
    <row r="531" ht="24.75" customHeight="1" s="128"/>
    <row r="532" ht="24.75" customHeight="1" s="128"/>
    <row r="533" ht="24.75" customHeight="1" s="128"/>
    <row r="534" ht="24.75" customHeight="1" s="128"/>
    <row r="535" ht="24.75" customHeight="1" s="128"/>
    <row r="536" ht="24.75" customHeight="1" s="128"/>
    <row r="537" ht="24.75" customHeight="1" s="128"/>
    <row r="538" ht="24.75" customHeight="1" s="128"/>
    <row r="539" ht="24.75" customHeight="1" s="128"/>
    <row r="540" ht="24.75" customHeight="1" s="128"/>
    <row r="541" ht="24.75" customHeight="1" s="128"/>
    <row r="542" ht="24.75" customHeight="1" s="128"/>
    <row r="543" ht="24.75" customHeight="1" s="128"/>
    <row r="544" ht="24.75" customHeight="1" s="128"/>
    <row r="545" ht="24.75" customHeight="1" s="128"/>
    <row r="546" ht="24.75" customHeight="1" s="128"/>
    <row r="547" ht="24.75" customHeight="1" s="128"/>
    <row r="548" ht="24.75" customHeight="1" s="128"/>
    <row r="549" ht="24.75" customHeight="1" s="128"/>
    <row r="550" ht="24.75" customHeight="1" s="128"/>
    <row r="551" ht="24.75" customHeight="1" s="128"/>
    <row r="552" ht="24.75" customHeight="1" s="128"/>
    <row r="553" ht="24.75" customHeight="1" s="128"/>
    <row r="554" ht="24.75" customHeight="1" s="128"/>
    <row r="555" ht="24.75" customHeight="1" s="128"/>
    <row r="556" ht="24.75" customHeight="1" s="128"/>
    <row r="557" ht="24.75" customHeight="1" s="128"/>
    <row r="558" ht="24.75" customHeight="1" s="128"/>
    <row r="559" ht="24.75" customHeight="1" s="128"/>
    <row r="560" ht="24.75" customHeight="1" s="128"/>
    <row r="561" ht="24.75" customHeight="1" s="128"/>
    <row r="562" ht="24.75" customHeight="1" s="128"/>
    <row r="563" ht="24.75" customHeight="1" s="128"/>
    <row r="564" ht="24.75" customHeight="1" s="128"/>
    <row r="565" ht="24.75" customHeight="1" s="128"/>
    <row r="566" ht="24.75" customHeight="1" s="128"/>
    <row r="567" ht="24.75" customHeight="1" s="128"/>
    <row r="568" ht="24.75" customHeight="1" s="128"/>
    <row r="569" ht="24.75" customHeight="1" s="128"/>
    <row r="570" ht="24.75" customHeight="1" s="128"/>
    <row r="571" ht="24.75" customHeight="1" s="128"/>
    <row r="572" ht="24.75" customHeight="1" s="128"/>
    <row r="573" ht="24.75" customHeight="1" s="128"/>
    <row r="574" ht="24.75" customHeight="1" s="128"/>
    <row r="575" ht="24.75" customHeight="1" s="128"/>
    <row r="576" ht="24.75" customHeight="1" s="128"/>
    <row r="577" ht="24.75" customHeight="1" s="128"/>
    <row r="578" ht="24.75" customHeight="1" s="128"/>
    <row r="579" ht="24.75" customHeight="1" s="128"/>
    <row r="580" ht="24.75" customHeight="1" s="128"/>
    <row r="581" ht="24.75" customHeight="1" s="128"/>
    <row r="582" ht="24.75" customHeight="1" s="128"/>
    <row r="583" ht="24.75" customHeight="1" s="128"/>
    <row r="584" ht="24.75" customHeight="1" s="128"/>
    <row r="585" ht="24.75" customHeight="1" s="128"/>
    <row r="586" ht="24.75" customHeight="1" s="128"/>
    <row r="587" ht="24.75" customHeight="1" s="128"/>
    <row r="588" ht="24.75" customHeight="1" s="128"/>
    <row r="589" ht="24.75" customHeight="1" s="128"/>
    <row r="590" ht="24.75" customHeight="1" s="128"/>
    <row r="591" ht="24.75" customHeight="1" s="128"/>
    <row r="592" ht="24.75" customHeight="1" s="128"/>
    <row r="593" ht="24.75" customHeight="1" s="128"/>
    <row r="594" ht="24.75" customHeight="1" s="128"/>
    <row r="595" ht="24.75" customHeight="1" s="128"/>
    <row r="596" ht="24.75" customHeight="1" s="128"/>
    <row r="597" ht="24.75" customHeight="1" s="128"/>
    <row r="598" ht="24.75" customHeight="1" s="128"/>
    <row r="599" ht="24.75" customHeight="1" s="128"/>
    <row r="600" ht="24.75" customHeight="1" s="128"/>
    <row r="601" ht="24.75" customHeight="1" s="128"/>
    <row r="602" ht="24.75" customHeight="1" s="128"/>
    <row r="603" ht="24.75" customHeight="1" s="128"/>
    <row r="604" ht="24.75" customHeight="1" s="128"/>
    <row r="605" ht="24.75" customHeight="1" s="128"/>
    <row r="606" ht="24.75" customHeight="1" s="128"/>
    <row r="607" ht="24.75" customHeight="1" s="128"/>
    <row r="608" ht="24.75" customHeight="1" s="128"/>
    <row r="609" ht="24.75" customHeight="1" s="128"/>
    <row r="610" ht="24.75" customHeight="1" s="128"/>
    <row r="611" ht="24.75" customHeight="1" s="128"/>
    <row r="612" ht="24.75" customHeight="1" s="128"/>
    <row r="613" ht="24.75" customHeight="1" s="128"/>
    <row r="614" ht="24.75" customHeight="1" s="128"/>
    <row r="615" ht="24.75" customHeight="1" s="128"/>
    <row r="616" ht="24.75" customHeight="1" s="128"/>
    <row r="617" ht="24.75" customHeight="1" s="128"/>
    <row r="618" ht="24.75" customHeight="1" s="128"/>
    <row r="619" ht="24.75" customHeight="1" s="128"/>
    <row r="620" ht="24.75" customHeight="1" s="128"/>
    <row r="621" ht="24.75" customHeight="1" s="128"/>
    <row r="622" ht="24.75" customHeight="1" s="128"/>
    <row r="623" ht="24.75" customHeight="1" s="128"/>
    <row r="624" ht="24.75" customHeight="1" s="128"/>
    <row r="625" ht="24.75" customHeight="1" s="128"/>
    <row r="626" ht="24.75" customHeight="1" s="128"/>
    <row r="627" ht="24.75" customHeight="1" s="128"/>
    <row r="628" ht="24.75" customHeight="1" s="128"/>
    <row r="629" ht="24.75" customHeight="1" s="128"/>
    <row r="630" ht="24.75" customHeight="1" s="128"/>
    <row r="631" ht="24.75" customHeight="1" s="128"/>
    <row r="632" ht="24.75" customHeight="1" s="128"/>
    <row r="633" ht="24.75" customHeight="1" s="128"/>
    <row r="634" ht="24.75" customHeight="1" s="128"/>
    <row r="635" ht="24.75" customHeight="1" s="128"/>
    <row r="636" ht="24.75" customHeight="1" s="128"/>
    <row r="637" ht="24.75" customHeight="1" s="128"/>
    <row r="638" ht="24.75" customHeight="1" s="128"/>
    <row r="639" ht="24.75" customHeight="1" s="128"/>
    <row r="640" ht="24.75" customHeight="1" s="128"/>
    <row r="641" ht="24.75" customHeight="1" s="128"/>
    <row r="642" ht="24.75" customHeight="1" s="128"/>
    <row r="643" ht="24.75" customHeight="1" s="128"/>
    <row r="644" ht="24.75" customHeight="1" s="128"/>
    <row r="645" ht="24.75" customHeight="1" s="128"/>
    <row r="646" ht="24.75" customHeight="1" s="128"/>
    <row r="647" ht="24.75" customHeight="1" s="128"/>
    <row r="648" ht="24.75" customHeight="1" s="128"/>
    <row r="649" ht="24.75" customHeight="1" s="128"/>
    <row r="650" ht="24.75" customHeight="1" s="128"/>
    <row r="651" ht="24.75" customHeight="1" s="128"/>
    <row r="652" ht="24.75" customHeight="1" s="128"/>
    <row r="653" ht="24.75" customHeight="1" s="128"/>
    <row r="654" ht="24.75" customHeight="1" s="128"/>
    <row r="655" ht="24.75" customHeight="1" s="128"/>
    <row r="656" ht="24.75" customHeight="1" s="128"/>
    <row r="657" ht="24.75" customHeight="1" s="128"/>
    <row r="658" ht="24.75" customHeight="1" s="128"/>
    <row r="659" ht="24.75" customHeight="1" s="128"/>
    <row r="660" ht="24.75" customHeight="1" s="128"/>
    <row r="661" ht="24.75" customHeight="1" s="128"/>
    <row r="662" ht="24.75" customHeight="1" s="128"/>
    <row r="663" ht="24.75" customHeight="1" s="128"/>
    <row r="664" ht="24.75" customHeight="1" s="128"/>
    <row r="665" ht="24.75" customHeight="1" s="128"/>
    <row r="666" ht="24.75" customHeight="1" s="128"/>
    <row r="667" ht="24.75" customHeight="1" s="128"/>
    <row r="668" ht="24.75" customHeight="1" s="128"/>
    <row r="669" ht="24.75" customHeight="1" s="128"/>
    <row r="670" ht="24.75" customHeight="1" s="128"/>
    <row r="671" ht="24.75" customHeight="1" s="128"/>
    <row r="672" ht="24.75" customHeight="1" s="128"/>
    <row r="673" ht="24.75" customHeight="1" s="128"/>
    <row r="674" ht="24.75" customHeight="1" s="128"/>
    <row r="675" ht="24.75" customHeight="1" s="128"/>
    <row r="676" ht="24.75" customHeight="1" s="128"/>
    <row r="677" ht="24.75" customHeight="1" s="128"/>
    <row r="678" ht="24.75" customHeight="1" s="128"/>
    <row r="679" ht="24.75" customHeight="1" s="128"/>
    <row r="680" ht="24.75" customHeight="1" s="128"/>
    <row r="681" ht="24.75" customHeight="1" s="128"/>
    <row r="682" ht="24.75" customHeight="1" s="128"/>
    <row r="683" ht="24.75" customHeight="1" s="128"/>
    <row r="684" ht="24.75" customHeight="1" s="128"/>
    <row r="685" ht="24.75" customHeight="1" s="128"/>
    <row r="686" ht="24.75" customHeight="1" s="128"/>
    <row r="687" ht="24.75" customHeight="1" s="128"/>
    <row r="688" ht="24.75" customHeight="1" s="128"/>
    <row r="689" ht="24.75" customHeight="1" s="128"/>
    <row r="690" ht="24.75" customHeight="1" s="128"/>
    <row r="691" ht="24.75" customHeight="1" s="128"/>
    <row r="692" ht="24.75" customHeight="1" s="128"/>
    <row r="693" ht="24.75" customHeight="1" s="128"/>
    <row r="694" ht="24.75" customHeight="1" s="128"/>
    <row r="695" ht="24.75" customHeight="1" s="128"/>
    <row r="696" ht="24.75" customHeight="1" s="128"/>
    <row r="697" ht="24.75" customHeight="1" s="128"/>
    <row r="698" ht="24.75" customHeight="1" s="128"/>
    <row r="699" ht="24.75" customHeight="1" s="128"/>
    <row r="700" ht="24.75" customHeight="1" s="128"/>
    <row r="701" ht="24.75" customHeight="1" s="128"/>
    <row r="702" ht="24.75" customHeight="1" s="128"/>
    <row r="703" ht="24.75" customHeight="1" s="128"/>
    <row r="704" ht="24.75" customHeight="1" s="128"/>
    <row r="705" ht="24.75" customHeight="1" s="128"/>
    <row r="706" ht="24.75" customHeight="1" s="128"/>
    <row r="707" ht="24.75" customHeight="1" s="128"/>
    <row r="708" ht="24.75" customHeight="1" s="128"/>
    <row r="709" ht="24.75" customHeight="1" s="128"/>
    <row r="710" ht="24.75" customHeight="1" s="128"/>
    <row r="711" ht="24.75" customHeight="1" s="128"/>
    <row r="712" ht="24.75" customHeight="1" s="128"/>
    <row r="713" ht="24.75" customHeight="1" s="128"/>
    <row r="714" ht="24.75" customHeight="1" s="128"/>
    <row r="715" ht="24.75" customHeight="1" s="128"/>
    <row r="716" ht="24.75" customHeight="1" s="128"/>
    <row r="717" ht="24.75" customHeight="1" s="128"/>
    <row r="718" ht="24.75" customHeight="1" s="128"/>
    <row r="719" ht="24.75" customHeight="1" s="128"/>
    <row r="720" ht="24.75" customHeight="1" s="128"/>
    <row r="721" ht="24.75" customHeight="1" s="128"/>
    <row r="722" ht="24.75" customHeight="1" s="128"/>
    <row r="723" ht="24.75" customHeight="1" s="128"/>
    <row r="724" ht="24.75" customHeight="1" s="128"/>
    <row r="725" ht="24.75" customHeight="1" s="128"/>
    <row r="726" ht="24.75" customHeight="1" s="128"/>
    <row r="727" ht="24.75" customHeight="1" s="128"/>
    <row r="728" ht="24.75" customHeight="1" s="128"/>
    <row r="729" ht="24.75" customHeight="1" s="128"/>
    <row r="730" ht="24.75" customHeight="1" s="128"/>
    <row r="731" ht="24.75" customHeight="1" s="128"/>
    <row r="732" ht="24.75" customHeight="1" s="128"/>
    <row r="733" ht="24.75" customHeight="1" s="128"/>
    <row r="734" ht="24.75" customHeight="1" s="128"/>
    <row r="735" ht="24.75" customHeight="1" s="128"/>
    <row r="736" ht="24.75" customHeight="1" s="128"/>
    <row r="737" ht="24.75" customHeight="1" s="128"/>
    <row r="738" ht="24.75" customHeight="1" s="128"/>
    <row r="739" ht="24.75" customHeight="1" s="128"/>
    <row r="740" ht="24.75" customHeight="1" s="128"/>
    <row r="741" ht="24.75" customHeight="1" s="128"/>
    <row r="742" ht="24.75" customHeight="1" s="128"/>
    <row r="743" ht="24.75" customHeight="1" s="128"/>
    <row r="744" ht="24.75" customHeight="1" s="128"/>
    <row r="745" ht="24.75" customHeight="1" s="128"/>
    <row r="746" ht="24.75" customHeight="1" s="128"/>
    <row r="747" ht="24.75" customHeight="1" s="128"/>
    <row r="748" ht="24.75" customHeight="1" s="128"/>
    <row r="749" ht="24.75" customHeight="1" s="128"/>
    <row r="750" ht="24.75" customHeight="1" s="128"/>
    <row r="751" ht="24.75" customHeight="1" s="128"/>
    <row r="752" ht="24.75" customHeight="1" s="128"/>
    <row r="753" ht="24.75" customHeight="1" s="128"/>
    <row r="754" ht="24.75" customHeight="1" s="128"/>
    <row r="755" ht="24.75" customHeight="1" s="128"/>
    <row r="756" ht="24.75" customHeight="1" s="128"/>
    <row r="757" ht="24.75" customHeight="1" s="128"/>
    <row r="758" ht="24.75" customHeight="1" s="128"/>
    <row r="759" ht="24.75" customHeight="1" s="128"/>
    <row r="760" ht="24.75" customHeight="1" s="128"/>
    <row r="761" ht="24.75" customHeight="1" s="128"/>
    <row r="762" ht="24.75" customHeight="1" s="128"/>
    <row r="763" ht="24.75" customHeight="1" s="128"/>
    <row r="764" ht="24.75" customHeight="1" s="128"/>
    <row r="765" ht="24.75" customHeight="1" s="128"/>
    <row r="766" ht="24.75" customHeight="1" s="128"/>
    <row r="767" ht="24.75" customHeight="1" s="128"/>
    <row r="768" ht="24.75" customHeight="1" s="128"/>
    <row r="769" ht="24.75" customHeight="1" s="128"/>
    <row r="770" ht="24.75" customHeight="1" s="128"/>
    <row r="771" ht="24.75" customHeight="1" s="128"/>
    <row r="772" ht="24.75" customHeight="1" s="128"/>
    <row r="773" ht="24.75" customHeight="1" s="128"/>
    <row r="774" ht="24.75" customHeight="1" s="128"/>
    <row r="775" ht="24.75" customHeight="1" s="128"/>
    <row r="776" ht="24.75" customHeight="1" s="128"/>
    <row r="777" ht="24.75" customHeight="1" s="128"/>
    <row r="778" ht="24.75" customHeight="1" s="128"/>
    <row r="779" ht="24.75" customHeight="1" s="128"/>
    <row r="780" ht="24.75" customHeight="1" s="128"/>
    <row r="781" ht="24.75" customHeight="1" s="128"/>
    <row r="782" ht="24.75" customHeight="1" s="128"/>
    <row r="783" ht="24.75" customHeight="1" s="128"/>
    <row r="784" ht="24.75" customHeight="1" s="128"/>
    <row r="785" ht="24.75" customHeight="1" s="128"/>
    <row r="786" ht="24.75" customHeight="1" s="128"/>
    <row r="787" ht="24.75" customHeight="1" s="128"/>
    <row r="788" ht="24.75" customHeight="1" s="128"/>
    <row r="789" ht="24.75" customHeight="1" s="128"/>
    <row r="790" ht="24.75" customHeight="1" s="128"/>
    <row r="791" ht="24.75" customHeight="1" s="128"/>
    <row r="792" ht="24.75" customHeight="1" s="128"/>
    <row r="793" ht="24.75" customHeight="1" s="128"/>
    <row r="794" ht="24.75" customHeight="1" s="128"/>
    <row r="795" ht="24.75" customHeight="1" s="128"/>
    <row r="796" ht="24.75" customHeight="1" s="128"/>
    <row r="797" ht="24.75" customHeight="1" s="128"/>
    <row r="798" ht="24.75" customHeight="1" s="128"/>
    <row r="799" ht="24.75" customHeight="1" s="128"/>
    <row r="800" ht="24.75" customHeight="1" s="128"/>
    <row r="801" ht="24.75" customHeight="1" s="128"/>
    <row r="802" ht="24.75" customHeight="1" s="128"/>
    <row r="803" ht="24.75" customHeight="1" s="128"/>
    <row r="804" ht="24.75" customHeight="1" s="128"/>
    <row r="805" ht="24.75" customHeight="1" s="128"/>
    <row r="806" ht="24.75" customHeight="1" s="128"/>
    <row r="807" ht="24.75" customHeight="1" s="128"/>
    <row r="808" ht="24.75" customHeight="1" s="128"/>
    <row r="809" ht="24.75" customHeight="1" s="128"/>
    <row r="810" ht="24.75" customHeight="1" s="128"/>
    <row r="811" ht="24.75" customHeight="1" s="128"/>
    <row r="812" ht="24.75" customHeight="1" s="128"/>
    <row r="813" ht="24.75" customHeight="1" s="128"/>
    <row r="814" ht="24.75" customHeight="1" s="128"/>
    <row r="815" ht="24.75" customHeight="1" s="128"/>
    <row r="816" ht="24.75" customHeight="1" s="128"/>
    <row r="817" ht="24.75" customHeight="1" s="128"/>
    <row r="818" ht="24.75" customHeight="1" s="128"/>
    <row r="819" ht="24.75" customHeight="1" s="128"/>
    <row r="820" ht="24.75" customHeight="1" s="128"/>
    <row r="821" ht="24.75" customHeight="1" s="128"/>
    <row r="822" ht="24.75" customHeight="1" s="128"/>
    <row r="823" ht="24.75" customHeight="1" s="128"/>
    <row r="824" ht="24.75" customHeight="1" s="128"/>
    <row r="825" ht="24.75" customHeight="1" s="128"/>
    <row r="826" ht="24.75" customHeight="1" s="128"/>
    <row r="827" ht="24.75" customHeight="1" s="128"/>
    <row r="828" ht="24.75" customHeight="1" s="128"/>
    <row r="829" ht="24.75" customHeight="1" s="128"/>
    <row r="830" ht="24.75" customHeight="1" s="128"/>
    <row r="831" ht="24.75" customHeight="1" s="128"/>
    <row r="832" ht="24.75" customHeight="1" s="128"/>
    <row r="833" ht="24.75" customHeight="1" s="128"/>
    <row r="834" ht="24.75" customHeight="1" s="128"/>
    <row r="835" ht="24.75" customHeight="1" s="128"/>
    <row r="836" ht="24.75" customHeight="1" s="128"/>
    <row r="837" ht="24.75" customHeight="1" s="128"/>
    <row r="838" ht="24.75" customHeight="1" s="128"/>
    <row r="839" ht="24.75" customHeight="1" s="128"/>
    <row r="840" ht="24.75" customHeight="1" s="128"/>
    <row r="841" ht="24.75" customHeight="1" s="128"/>
    <row r="842" ht="24.75" customHeight="1" s="128"/>
    <row r="843" ht="24.75" customHeight="1" s="128"/>
    <row r="844" ht="24.75" customHeight="1" s="128"/>
    <row r="845" ht="24.75" customHeight="1" s="128"/>
    <row r="846" ht="24.75" customHeight="1" s="128"/>
    <row r="847" ht="24.75" customHeight="1" s="128"/>
    <row r="848" ht="24.75" customHeight="1" s="128"/>
    <row r="849" ht="24.75" customHeight="1" s="128"/>
    <row r="850" ht="24.75" customHeight="1" s="128"/>
    <row r="851" ht="24.75" customHeight="1" s="128"/>
    <row r="852" ht="24.75" customHeight="1" s="128"/>
    <row r="853" ht="24.75" customHeight="1" s="128"/>
    <row r="854" ht="24.75" customHeight="1" s="128"/>
    <row r="855" ht="24.75" customHeight="1" s="128"/>
    <row r="856" ht="24.75" customHeight="1" s="128"/>
    <row r="857" ht="24.75" customHeight="1" s="128"/>
    <row r="858" ht="24.75" customHeight="1" s="128"/>
    <row r="859" ht="24.75" customHeight="1" s="128"/>
    <row r="860" ht="24.75" customHeight="1" s="128"/>
    <row r="861" ht="24.75" customHeight="1" s="128"/>
    <row r="862" ht="24.75" customHeight="1" s="128"/>
    <row r="863" ht="24.75" customHeight="1" s="128"/>
    <row r="864" ht="24.75" customHeight="1" s="128"/>
    <row r="865" ht="24.75" customHeight="1" s="128"/>
    <row r="866" ht="24.75" customHeight="1" s="128"/>
    <row r="867" ht="24.75" customHeight="1" s="128"/>
    <row r="868" ht="24.75" customHeight="1" s="128"/>
    <row r="869" ht="24.75" customHeight="1" s="128"/>
    <row r="870" ht="24.75" customHeight="1" s="128"/>
    <row r="871" ht="24.75" customHeight="1" s="128"/>
    <row r="872" ht="24.75" customHeight="1" s="128"/>
    <row r="873" ht="24.75" customHeight="1" s="128"/>
    <row r="874" ht="24.75" customHeight="1" s="128"/>
    <row r="875" ht="24.75" customHeight="1" s="128"/>
    <row r="876" ht="24.75" customHeight="1" s="128"/>
    <row r="877" ht="24.75" customHeight="1" s="128"/>
    <row r="878" ht="24.75" customHeight="1" s="128"/>
    <row r="879" ht="24.75" customHeight="1" s="128"/>
    <row r="880" ht="24.75" customHeight="1" s="128"/>
    <row r="881" ht="24.75" customHeight="1" s="128"/>
    <row r="882" ht="24.75" customHeight="1" s="128"/>
    <row r="883" ht="24.75" customHeight="1" s="128"/>
    <row r="884" ht="24.75" customHeight="1" s="128"/>
    <row r="885" ht="24.75" customHeight="1" s="128"/>
    <row r="886" ht="24.75" customHeight="1" s="128"/>
    <row r="887" ht="24.75" customHeight="1" s="128"/>
    <row r="888" ht="24.75" customHeight="1" s="128"/>
    <row r="889" ht="24.75" customHeight="1" s="128"/>
    <row r="890" ht="24.75" customHeight="1" s="128"/>
    <row r="891" ht="24.75" customHeight="1" s="128"/>
    <row r="892" ht="24.75" customHeight="1" s="128"/>
    <row r="893" ht="24.75" customHeight="1" s="128"/>
    <row r="894" ht="24.75" customHeight="1" s="128"/>
    <row r="895" ht="24.75" customHeight="1" s="128"/>
    <row r="896" ht="24.75" customHeight="1" s="128"/>
    <row r="897" ht="24.75" customHeight="1" s="128"/>
    <row r="898" ht="24.75" customHeight="1" s="128"/>
    <row r="899" ht="24.75" customHeight="1" s="128"/>
    <row r="900" ht="24.75" customHeight="1" s="128"/>
    <row r="901" ht="24.75" customHeight="1" s="128"/>
    <row r="902" ht="24.75" customHeight="1" s="128"/>
    <row r="903" ht="24.75" customHeight="1" s="128"/>
    <row r="904" ht="24.75" customHeight="1" s="128"/>
    <row r="905" ht="24.75" customHeight="1" s="128"/>
    <row r="906" ht="24.75" customHeight="1" s="128"/>
    <row r="907" ht="24.75" customHeight="1" s="128"/>
    <row r="908" ht="24.75" customHeight="1" s="128"/>
    <row r="909" ht="24.75" customHeight="1" s="128"/>
    <row r="910" ht="24.75" customHeight="1" s="128"/>
    <row r="911" ht="24.75" customHeight="1" s="128"/>
    <row r="912" ht="24.75" customHeight="1" s="128"/>
    <row r="913" ht="24.75" customHeight="1" s="128"/>
    <row r="914" ht="24.75" customHeight="1" s="128"/>
    <row r="915" ht="24.75" customHeight="1" s="128"/>
    <row r="916" ht="24.75" customHeight="1" s="128"/>
    <row r="917" ht="24.75" customHeight="1" s="128"/>
    <row r="918" ht="24.75" customHeight="1" s="128"/>
    <row r="919" ht="24.75" customHeight="1" s="128"/>
    <row r="920" ht="24.75" customHeight="1" s="128"/>
    <row r="921" ht="24.75" customHeight="1" s="128"/>
    <row r="922" ht="24.75" customHeight="1" s="128"/>
    <row r="923" ht="24.75" customHeight="1" s="128"/>
    <row r="924" ht="24.75" customHeight="1" s="128"/>
    <row r="925" ht="24.75" customHeight="1" s="128"/>
    <row r="926" ht="24.75" customHeight="1" s="128"/>
    <row r="927" ht="24.75" customHeight="1" s="128"/>
    <row r="928" ht="24.75" customHeight="1" s="128"/>
    <row r="929" ht="24.75" customHeight="1" s="128"/>
    <row r="930" ht="24.75" customHeight="1" s="128"/>
    <row r="931" ht="24.75" customHeight="1" s="128"/>
    <row r="932" ht="24.75" customHeight="1" s="128"/>
    <row r="933" ht="24.75" customHeight="1" s="128"/>
    <row r="934" ht="24.75" customHeight="1" s="128"/>
    <row r="935" ht="24.75" customHeight="1" s="128"/>
    <row r="936" ht="24.75" customHeight="1" s="128"/>
    <row r="937" ht="24.75" customHeight="1" s="128"/>
    <row r="938" ht="24.75" customHeight="1" s="128"/>
    <row r="939" ht="24.75" customHeight="1" s="128"/>
    <row r="940" ht="24.75" customHeight="1" s="128"/>
    <row r="941" ht="24.75" customHeight="1" s="128"/>
    <row r="942" ht="24.75" customHeight="1" s="128"/>
    <row r="943" ht="24.75" customHeight="1" s="128"/>
    <row r="944" ht="24.75" customHeight="1" s="128"/>
    <row r="945" ht="24.75" customHeight="1" s="128"/>
    <row r="946" ht="24.75" customHeight="1" s="128"/>
    <row r="947" ht="24.75" customHeight="1" s="128"/>
    <row r="948" ht="24.75" customHeight="1" s="128"/>
    <row r="949" ht="24.75" customHeight="1" s="128"/>
    <row r="950" ht="24.75" customHeight="1" s="128"/>
    <row r="951" ht="24.75" customHeight="1" s="128"/>
    <row r="952" ht="24.75" customHeight="1" s="128"/>
    <row r="953" ht="24.75" customHeight="1" s="128"/>
    <row r="954" ht="24.75" customHeight="1" s="128"/>
    <row r="955" ht="24.75" customHeight="1" s="128"/>
    <row r="956" ht="24.75" customHeight="1" s="128"/>
    <row r="957" ht="24.75" customHeight="1" s="128"/>
    <row r="958" ht="24.75" customHeight="1" s="128"/>
    <row r="959" ht="24.75" customHeight="1" s="128"/>
    <row r="960" ht="24.75" customHeight="1" s="128"/>
    <row r="961" ht="24.75" customHeight="1" s="128"/>
    <row r="962" ht="24.75" customHeight="1" s="128"/>
    <row r="963" ht="24.75" customHeight="1" s="128"/>
    <row r="964" ht="24.75" customHeight="1" s="128"/>
    <row r="965" ht="24.75" customHeight="1" s="128"/>
    <row r="966" ht="24.75" customHeight="1" s="128"/>
    <row r="967" ht="24.75" customHeight="1" s="128"/>
  </sheetData>
  <mergeCells count="3">
    <mergeCell ref="A1:C1"/>
    <mergeCell ref="A2:C2"/>
    <mergeCell ref="G6:H6"/>
  </mergeCells>
  <dataValidations count="1">
    <dataValidation sqref="I22" showDropDown="0" showInputMessage="1" showErrorMessage="1" allowBlank="1" prompt="Use Yes only for the first qualifying recurring clean with the free deep clean upgrade. Use No for ongoing recurring cleans." type="list">
      <formula1>"Yes,No"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dc:title>House Cleaning Pricing Calculator</dc:title>
  <dc:subject>Reusable spreadsheet template for estimating residential cleaning prices and service time.</dc:subject>
  <dcterms:created xsi:type="dcterms:W3CDTF">2026-08-17T07:25:09Z</dcterms:created>
  <dcterms:modified xsi:type="dcterms:W3CDTF">2026-08-17T07:25:09Z</dcterms:modified>
  <cp:lastModifiedBy/>
</cp:coreProperties>
</file>